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2535" windowWidth="9165" windowHeight="5295" tabRatio="238" activeTab="0"/>
  </bookViews>
  <sheets>
    <sheet name="TRAIN MATRIX" sheetId="1" r:id="rId1"/>
    <sheet name="Acknowlegement Form" sheetId="2" r:id="rId2"/>
  </sheets>
  <definedNames>
    <definedName name="_xlnm.Print_Area" localSheetId="0">'TRAIN MATRIX'!$B$1:$AX$34</definedName>
  </definedNames>
  <calcPr fullCalcOnLoad="1"/>
</workbook>
</file>

<file path=xl/sharedStrings.xml><?xml version="1.0" encoding="utf-8"?>
<sst xmlns="http://schemas.openxmlformats.org/spreadsheetml/2006/main" count="159" uniqueCount="127">
  <si>
    <t>SLPRS
SA   GP</t>
  </si>
  <si>
    <t>SPOIL
GP  TU  FA</t>
  </si>
  <si>
    <t>B. BAL
GP  TU  FA</t>
  </si>
  <si>
    <t>T. BAL.
FA   AB   TP</t>
  </si>
  <si>
    <t>TOTALS</t>
  </si>
  <si>
    <t>LOADING DETAILS</t>
  </si>
  <si>
    <t>RESULTING SITE PROGRESS DETAILS (m)</t>
  </si>
  <si>
    <t>WORK TIMES</t>
  </si>
  <si>
    <t>GP</t>
  </si>
  <si>
    <t>Tamp</t>
  </si>
  <si>
    <t>RW</t>
  </si>
  <si>
    <t>RAIL OUT</t>
  </si>
  <si>
    <t xml:space="preserve">RUNNING TRAINS FROM THE POSSESSION </t>
  </si>
  <si>
    <t>TRACTION CURRENT ARRANGEMENTS FOR MOVEMENT OF ENGINEERS TRAINS</t>
  </si>
  <si>
    <t>TU</t>
  </si>
  <si>
    <t>SA</t>
  </si>
  <si>
    <t>FA</t>
  </si>
  <si>
    <t>TE</t>
  </si>
  <si>
    <t>SAND
GP   TU   FA</t>
  </si>
  <si>
    <t>Time At Protecting Signal-ENTERING</t>
  </si>
  <si>
    <t>EXIT HEAD CODE</t>
  </si>
  <si>
    <t>SLPR OUT</t>
  </si>
  <si>
    <t>HD</t>
  </si>
  <si>
    <t>Batt
Loco</t>
  </si>
  <si>
    <t>THIS TRAIN PLAN IS BASED ON:</t>
  </si>
  <si>
    <t>REVISION Nr.:</t>
  </si>
  <si>
    <t>Train Matrix</t>
  </si>
  <si>
    <t>SCOPE:</t>
  </si>
  <si>
    <t>STACK
Nr.</t>
  </si>
  <si>
    <t>Time at Signal - EXITING</t>
  </si>
  <si>
    <t>WEEK Nr. &amp; DATE:</t>
  </si>
  <si>
    <t>JOB Nr. &amp; LOCATION:</t>
  </si>
  <si>
    <t>MATRIX OWNER:</t>
  </si>
  <si>
    <t>TRAINS RUNNING TO THE POSSESSION:</t>
  </si>
  <si>
    <t>RUNNING TRAINS WITHIN POSSESSION:</t>
  </si>
  <si>
    <t>TRANSPLANT ENGINEERING TRAINS</t>
  </si>
  <si>
    <t>Throughout</t>
  </si>
  <si>
    <t>Length
(m)</t>
  </si>
  <si>
    <t>DATE</t>
  </si>
  <si>
    <t>HW</t>
  </si>
  <si>
    <t>Schö
Loco</t>
  </si>
  <si>
    <t>AUTHOR</t>
  </si>
  <si>
    <t>DETAIL OF CHANGES</t>
  </si>
  <si>
    <t>Train Matrix - Acknowledgement and review record</t>
  </si>
  <si>
    <t>Name:</t>
  </si>
  <si>
    <t>Organisation:</t>
  </si>
  <si>
    <t>Signature:</t>
  </si>
  <si>
    <t>Date:</t>
  </si>
  <si>
    <t>Comment 1</t>
  </si>
  <si>
    <t>Comment 2</t>
  </si>
  <si>
    <t>Comment 3</t>
  </si>
  <si>
    <t>Comment 4</t>
  </si>
  <si>
    <t>Comment 5</t>
  </si>
  <si>
    <t>Comment 6</t>
  </si>
  <si>
    <t>Comment 7</t>
  </si>
  <si>
    <t>Comment 8</t>
  </si>
  <si>
    <t>TOTALS:</t>
  </si>
  <si>
    <t>PROVISIONAL</t>
  </si>
  <si>
    <t>REQUESTED TIME</t>
  </si>
  <si>
    <t>WEST / NORTH</t>
  </si>
  <si>
    <t>EAST / SOUTH</t>
  </si>
  <si>
    <t>Cl
66</t>
  </si>
  <si>
    <t>TAMPING ARRANGEMENTS</t>
  </si>
  <si>
    <t>VEHICLES</t>
  </si>
  <si>
    <t>ENTRY
HEADCODE / 
TRAIN Nr.</t>
  </si>
  <si>
    <t>TRAIN CONFIGURATION &amp; ORIENTATION</t>
  </si>
  <si>
    <t>REVISION HISTORY</t>
  </si>
  <si>
    <t>Enter Poss'n Limit Here</t>
  </si>
  <si>
    <t>Transplant[  SPOIL - 7.5m per GP &amp;  6.5m per TU based on 230mm excavation, SAND, 23m per TU, B.BALLAST - 10m per GP &amp; 10.5m per TU, SLEEPERS - 105 or 84No Concrete/ 64 nos Timbers per GP, T.BALLAST 18m per wagon.]
GBRf[ SPOIL - 17m per Falcon, SAND 65m per Falcon, BALLAST, 25m per Falcon or SideTipper, TOP BALLAST 45m per AutoBallaster and, 45m per Falcon]</t>
  </si>
  <si>
    <t>(13)
SL</t>
  </si>
  <si>
    <t>(5)
AB</t>
  </si>
  <si>
    <t>(1)
NTC</t>
  </si>
  <si>
    <t>Distribution: Distribute to    [Transplant - Steve.Howley@tubelines.com]       [GBRf - Malcolm.Trotter@GBRailfreight.com      Richard.Biddle@GBRailfreight.com       Andrew.Whitehead@GBRailfreight.com]      [PossessionPlanners@tfl.gov.uk]       [ARA Distribution will be via Possession Planner]
Clive Maxwell        [Ruislip Train Loading Bay - Mark.Cain@BBRail.com         William.Lupson@BBRail.com          Patrick.Hogan@BBRail.com]          [responsible TP Project Manager, Delivery Manager and Construction Manager]            [Matrix Owner and Parties owning trains shown on the Matrix]</t>
  </si>
  <si>
    <t>CONTACT NUMBER:</t>
  </si>
  <si>
    <t>WEEK Nr. &amp; DATES:</t>
  </si>
  <si>
    <r>
      <rPr>
        <sz val="8"/>
        <rFont val="Arial"/>
        <family val="2"/>
      </rPr>
      <t>(5/8)</t>
    </r>
    <r>
      <rPr>
        <sz val="9"/>
        <rFont val="Arial"/>
        <family val="2"/>
      </rPr>
      <t xml:space="preserve">
ST</t>
    </r>
  </si>
  <si>
    <r>
      <t xml:space="preserve">Changes to be highlighted in </t>
    </r>
    <r>
      <rPr>
        <sz val="12"/>
        <color indexed="10"/>
        <rFont val="Arial"/>
        <family val="2"/>
      </rPr>
      <t>red</t>
    </r>
    <r>
      <rPr>
        <sz val="12"/>
        <rFont val="Arial"/>
        <family val="2"/>
      </rPr>
      <t xml:space="preserve"> text. Only highlight the actual changes and </t>
    </r>
    <r>
      <rPr>
        <sz val="12"/>
        <color indexed="10"/>
        <rFont val="Arial"/>
        <family val="2"/>
      </rPr>
      <t>not</t>
    </r>
    <r>
      <rPr>
        <sz val="12"/>
        <rFont val="Arial"/>
        <family val="2"/>
      </rPr>
      <t xml:space="preserve"> the entire field.                           Hide cells if there is only one fleet in use on the possession.                          On multiple work scopes, use cell shading to highlight allocation of trains.
Recycled Transplant Trains - show the original train number in brackets alongside the new train number in order to track stock recycling eg 741 (641) shows that train 741 uses the vehicles from train 641.                               Transplant train use number 5xx, 6xx and 7xx. The digits '8' &amp; '9' cannot be used.
FILE NAME to be in the following format:      Job Number, Week Number, Location,  “Train Matrix”, Rev Nr, Date    eg  MF1.1 (Wk53) HOTH Train Matrix Rev 2 6-7-12</t>
    </r>
  </si>
  <si>
    <t>GBRf - orientation AT WORKSITE
TRANSPLANT - orientation leaving RUISLIP</t>
  </si>
  <si>
    <t>DO NOT PRINT THE CELLS BELOW THIS LINE.</t>
  </si>
  <si>
    <t>(Matrix Template Rev 2)</t>
  </si>
  <si>
    <t xml:space="preserve">Draft </t>
  </si>
  <si>
    <t>T. Ballast</t>
  </si>
  <si>
    <t xml:space="preserve">Jacob Dixon </t>
  </si>
  <si>
    <t>07702967887</t>
  </si>
  <si>
    <t xml:space="preserve">Priority </t>
  </si>
  <si>
    <t>JNP0280 Oakwood P&amp;C Re-Ballast</t>
  </si>
  <si>
    <t>Wood Green</t>
  </si>
  <si>
    <t>Cockfosters</t>
  </si>
  <si>
    <t xml:space="preserve">Sleepers </t>
  </si>
  <si>
    <t>Spoil</t>
  </si>
  <si>
    <t>Thursday Night</t>
  </si>
  <si>
    <t>Trains</t>
  </si>
  <si>
    <t xml:space="preserve">J Dixon </t>
  </si>
  <si>
    <t>Thursday night</t>
  </si>
  <si>
    <t>Monday Late current</t>
  </si>
  <si>
    <t>Saturday night</t>
  </si>
  <si>
    <t xml:space="preserve">WT545 will travel to the possession in late current and enter the possession at the Western limits before travelling East to be moved into position by the train SPC
</t>
  </si>
  <si>
    <t>Saturday Late Current</t>
  </si>
  <si>
    <t>P&amp;C Re-Ballast 140m  (9ab Pts, 55Rd and Diamond)</t>
  </si>
  <si>
    <t>Loco, 6no GPs (loose Ballast),Loco</t>
  </si>
  <si>
    <t>Loco, 5no GPs (loose Ballast),Loco</t>
  </si>
  <si>
    <t>Not required</t>
  </si>
  <si>
    <t xml:space="preserve">B.Ballast </t>
  </si>
  <si>
    <t xml:space="preserve">Trains will be pathed out of Ruislip depot as per publications and travel to the east end Piccadilly line. Trains will stable as follows and possession will be taken around them :
WT540 - Bounds Green Platform 1
WT541 - Arnos Grove Plaform 1
WT542 - Southgate Platform 1
WT543 - Cockfosters Platform 1 (shorter length to fit in platform)
WT544 - Cockfosters Platform 4 (shorter length to fit in platform)
</t>
  </si>
  <si>
    <t>Monday Late Current</t>
  </si>
  <si>
    <r>
      <rPr>
        <sz val="10"/>
        <rFont val="Arial"/>
        <family val="2"/>
      </rPr>
      <t>WT540 will exit the possession in late current from the Possession limts at Bounds Green and travel back to Ruislip in Late Current.</t>
    </r>
    <r>
      <rPr>
        <sz val="10"/>
        <color indexed="10"/>
        <rFont val="Arial"/>
        <family val="2"/>
      </rPr>
      <t xml:space="preserve">
</t>
    </r>
  </si>
  <si>
    <t>Sunday Day</t>
  </si>
  <si>
    <t>Monday night</t>
  </si>
  <si>
    <t>Friday night</t>
  </si>
  <si>
    <t>Friday night late current</t>
  </si>
  <si>
    <r>
      <t xml:space="preserve">Loco, </t>
    </r>
    <r>
      <rPr>
        <sz val="12"/>
        <color indexed="10"/>
        <rFont val="Arial"/>
        <family val="2"/>
      </rPr>
      <t>2</t>
    </r>
    <r>
      <rPr>
        <sz val="12"/>
        <rFont val="Arial"/>
        <family val="2"/>
      </rPr>
      <t>no GP (materials, 15T Chippings in Tonne bags) 5no GP's (Loose Ballast) ,Loco</t>
    </r>
  </si>
  <si>
    <t>Week 1 Easter 2021 01/04/21 - 06/04/21</t>
  </si>
  <si>
    <t>Revison 1</t>
  </si>
  <si>
    <t>Revision 2</t>
  </si>
  <si>
    <t>Thursday Night
Friday Night 
Saturday night 
Monday night</t>
  </si>
  <si>
    <r>
      <t>Stack 1 trains will travel to the possession as per publications, late current required for trains to travel to possession.
Late current is required on</t>
    </r>
    <r>
      <rPr>
        <b/>
        <sz val="10"/>
        <color indexed="8"/>
        <rFont val="Arial"/>
        <family val="2"/>
      </rPr>
      <t xml:space="preserve"> </t>
    </r>
    <r>
      <rPr>
        <sz val="10"/>
        <color indexed="8"/>
        <rFont val="Arial"/>
        <family val="2"/>
      </rPr>
      <t>Friday</t>
    </r>
    <r>
      <rPr>
        <sz val="10"/>
        <color indexed="8"/>
        <rFont val="Arial"/>
        <family val="2"/>
      </rPr>
      <t xml:space="preserve"> night fro</t>
    </r>
    <r>
      <rPr>
        <sz val="10"/>
        <color indexed="8"/>
        <rFont val="Arial"/>
        <family val="2"/>
      </rPr>
      <t>m Ruislip to the possession until the passage of WT545. 
Late current is required on Saturday night from the Possession to Ruislip Depot for the passage of WT540. 
La</t>
    </r>
    <r>
      <rPr>
        <sz val="10"/>
        <color indexed="8"/>
        <rFont val="Arial"/>
        <family val="2"/>
      </rPr>
      <t xml:space="preserve">te current is required on Monday night from the </t>
    </r>
    <r>
      <rPr>
        <sz val="10"/>
        <color indexed="8"/>
        <rFont val="Arial"/>
        <family val="2"/>
      </rPr>
      <t>possession to Ruislip Depot for the remaining trains on site WT54</t>
    </r>
    <r>
      <rPr>
        <sz val="10"/>
        <color indexed="10"/>
        <rFont val="Arial"/>
        <family val="2"/>
      </rPr>
      <t>1</t>
    </r>
    <r>
      <rPr>
        <sz val="10"/>
        <color indexed="8"/>
        <rFont val="Arial"/>
        <family val="2"/>
      </rPr>
      <t xml:space="preserve"> -WT545</t>
    </r>
  </si>
  <si>
    <r>
      <rPr>
        <sz val="10"/>
        <rFont val="Arial"/>
        <family val="2"/>
      </rPr>
      <t>WT54</t>
    </r>
    <r>
      <rPr>
        <sz val="10"/>
        <color indexed="10"/>
        <rFont val="Arial"/>
        <family val="2"/>
      </rPr>
      <t>1</t>
    </r>
    <r>
      <rPr>
        <sz val="10"/>
        <rFont val="Arial"/>
        <family val="2"/>
      </rPr>
      <t xml:space="preserve"> - 545 will exit the possession in late current from the Possession limts at Bounds Green and travel back to Ruislip in Late Current.</t>
    </r>
    <r>
      <rPr>
        <sz val="10"/>
        <color indexed="10"/>
        <rFont val="Arial"/>
        <family val="2"/>
      </rPr>
      <t xml:space="preserve">
</t>
    </r>
  </si>
  <si>
    <t>Friday 07:00 -  Saturday 07:00</t>
  </si>
  <si>
    <t>Saturday 06:00 - Sunday 09:00</t>
  </si>
  <si>
    <t xml:space="preserve">Sunday 11:00 - Monday 09:30 </t>
  </si>
  <si>
    <t>Monday 03:00 - Monday 22:00</t>
  </si>
  <si>
    <t>Monday 10:00 - Monday 22:00</t>
  </si>
  <si>
    <r>
      <t>Once possession is taken WT543 &amp; WT544 remain in Cockfosters platforms until required. WT540 - WT542 will travel east and cross 8pts West of Oakwood onto the WB road, Trains will then travel east and  stable 500m east of Oakwood Station.</t>
    </r>
    <r>
      <rPr>
        <sz val="10"/>
        <color indexed="10"/>
        <rFont val="Arial"/>
        <family val="2"/>
      </rPr>
      <t xml:space="preserve">
</t>
    </r>
    <r>
      <rPr>
        <sz val="10"/>
        <color indexed="8"/>
        <rFont val="Arial"/>
        <family val="2"/>
      </rPr>
      <t xml:space="preserve">RRV's will on-track within Cockfosters Depot and travel to site as per the send and recieve plan, once on site they be worked as per staging diagrams.
All trains will be worked as per the Staging diagrams and once worked they will all cross onto the WB road using points within the worksite. Trains will then travel west ready to exit at the western possession limits. All trains exiting will be handed over to the Train SPC at Arnos Grove (drainage works) and they will manage the exit process of the trains, Drainage also have to option to fill up any trains as they pass through. 
WT545 that enters the possession will enter on the EB road and travel through the drainage worksite, they will travel to Oakwood platform where they will stop and wait until ready to work. The train SPC will manage arriving trains and liaise with lead SPC and Site Manager as to when they are required on site.
</t>
    </r>
    <r>
      <rPr>
        <b/>
        <sz val="10"/>
        <color indexed="10"/>
        <rFont val="Arial"/>
        <family val="2"/>
      </rPr>
      <t xml:space="preserve">Rusty Rail moves: WT545 will be utilised as required for Rusty rail moves. </t>
    </r>
    <r>
      <rPr>
        <sz val="10"/>
        <color indexed="10"/>
        <rFont val="Arial"/>
        <family val="2"/>
      </rPr>
      <t xml:space="preserve"> </t>
    </r>
  </si>
  <si>
    <t>Loco,2no GP (Empty) ,6no TUs (loose ballast) , Loco</t>
  </si>
  <si>
    <t>Monday 12:00 - 23:00</t>
  </si>
  <si>
    <t>Amendments to WT540 consist, changes to WT541 exit route (now Monday late current) due to line controller issues. Amendments to shift working times and reduction in GP wagons therefore consist changes.</t>
  </si>
  <si>
    <t xml:space="preserve">Loco, 3no GPs (Empty for scrap), 3no GPs (Ballast) ,Loco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</si>
</sst>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61">
    <font>
      <sz val="10"/>
      <name val="Arial"/>
      <family val="0"/>
    </font>
    <font>
      <b/>
      <sz val="28"/>
      <color indexed="30"/>
      <name val="BBFont"/>
      <family val="2"/>
    </font>
    <font>
      <b/>
      <sz val="10"/>
      <name val="Arial"/>
      <family val="2"/>
    </font>
    <font>
      <sz val="9"/>
      <name val="Arial"/>
      <family val="2"/>
    </font>
    <font>
      <sz val="8"/>
      <name val="Arial"/>
      <family val="2"/>
    </font>
    <font>
      <sz val="12"/>
      <name val="Arial"/>
      <family val="2"/>
    </font>
    <font>
      <u val="single"/>
      <sz val="7"/>
      <color indexed="12"/>
      <name val="Arial"/>
      <family val="2"/>
    </font>
    <font>
      <u val="single"/>
      <sz val="7"/>
      <color indexed="36"/>
      <name val="Arial"/>
      <family val="2"/>
    </font>
    <font>
      <sz val="11"/>
      <name val="Arial"/>
      <family val="2"/>
    </font>
    <font>
      <b/>
      <sz val="11"/>
      <color indexed="19"/>
      <name val="Arial"/>
      <family val="2"/>
    </font>
    <font>
      <sz val="10"/>
      <color indexed="8"/>
      <name val="Arial"/>
      <family val="2"/>
    </font>
    <font>
      <b/>
      <sz val="24"/>
      <name val="Arial"/>
      <family val="2"/>
    </font>
    <font>
      <b/>
      <sz val="18"/>
      <name val="Arial"/>
      <family val="2"/>
    </font>
    <font>
      <sz val="20"/>
      <name val="Arial"/>
      <family val="2"/>
    </font>
    <font>
      <sz val="12"/>
      <color indexed="10"/>
      <name val="Arial"/>
      <family val="2"/>
    </font>
    <font>
      <u val="single"/>
      <sz val="10"/>
      <name val="Arial"/>
      <family val="2"/>
    </font>
    <font>
      <b/>
      <sz val="11"/>
      <name val="Arial"/>
      <family val="2"/>
    </font>
    <font>
      <sz val="10"/>
      <color indexed="10"/>
      <name val="Arial"/>
      <family val="2"/>
    </font>
    <font>
      <b/>
      <sz val="10"/>
      <color indexed="8"/>
      <name val="Arial"/>
      <family val="2"/>
    </font>
    <font>
      <b/>
      <sz val="10"/>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1"/>
      <color indexed="10"/>
      <name val="Arial"/>
      <family val="2"/>
    </font>
    <font>
      <sz val="6"/>
      <color indexed="55"/>
      <name val="Arial"/>
      <family val="2"/>
    </font>
    <font>
      <sz val="9"/>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sz val="11"/>
      <color rgb="FFFF0000"/>
      <name val="Arial"/>
      <family val="2"/>
    </font>
    <font>
      <sz val="10"/>
      <color theme="1"/>
      <name val="Arial"/>
      <family val="2"/>
    </font>
    <font>
      <sz val="9"/>
      <color rgb="FFFF0000"/>
      <name val="Arial"/>
      <family val="2"/>
    </font>
    <font>
      <sz val="6"/>
      <color theme="0" tint="-0.3499799966812134"/>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99"/>
        <bgColor indexed="64"/>
      </patternFill>
    </fill>
    <fill>
      <patternFill patternType="solid">
        <fgColor theme="0" tint="-0.04997999966144562"/>
        <bgColor indexed="64"/>
      </patternFill>
    </fill>
    <fill>
      <patternFill patternType="solid">
        <fgColor rgb="FF99FF66"/>
        <bgColor indexed="64"/>
      </patternFill>
    </fill>
    <fill>
      <patternFill patternType="solid">
        <fgColor theme="0"/>
        <bgColor indexed="64"/>
      </patternFill>
    </fill>
    <fill>
      <patternFill patternType="solid">
        <fgColor rgb="FFFFFF66"/>
        <bgColor indexed="64"/>
      </patternFill>
    </fill>
    <fill>
      <patternFill patternType="solid">
        <fgColor indexed="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hair"/>
      <right style="hair"/>
      <top style="thin"/>
      <bottom style="thin"/>
    </border>
    <border>
      <left style="hair"/>
      <right style="hair"/>
      <top style="thin"/>
      <bottom style="double"/>
    </border>
    <border>
      <left>
        <color indexed="63"/>
      </left>
      <right style="hair"/>
      <top style="thin"/>
      <bottom style="thin"/>
    </border>
    <border>
      <left style="hair"/>
      <right>
        <color indexed="63"/>
      </right>
      <top style="thin"/>
      <bottom style="thin"/>
    </border>
    <border>
      <left>
        <color indexed="63"/>
      </left>
      <right style="hair"/>
      <top style="thin"/>
      <bottom style="double"/>
    </border>
    <border>
      <left style="hair"/>
      <right style="thin"/>
      <top style="thin"/>
      <bottom style="double"/>
    </border>
    <border>
      <left style="thin"/>
      <right style="hair"/>
      <top style="thin"/>
      <bottom style="thin"/>
    </border>
    <border>
      <left style="hair"/>
      <right style="thin"/>
      <top style="thin"/>
      <bottom style="thin"/>
    </border>
    <border>
      <left style="double"/>
      <right style="hair"/>
      <top style="thin"/>
      <bottom style="double"/>
    </border>
    <border>
      <left style="thin"/>
      <right style="hair"/>
      <top style="thin"/>
      <bottom style="double"/>
    </border>
    <border>
      <left style="hair"/>
      <right>
        <color indexed="63"/>
      </right>
      <top style="thin"/>
      <bottom style="double"/>
    </border>
    <border>
      <left style="thin"/>
      <right>
        <color indexed="63"/>
      </right>
      <top style="double"/>
      <bottom style="thin"/>
    </border>
    <border>
      <left>
        <color indexed="63"/>
      </left>
      <right style="thin"/>
      <top style="double"/>
      <bottom style="thin"/>
    </border>
    <border>
      <left>
        <color indexed="63"/>
      </left>
      <right style="thin"/>
      <top style="thin"/>
      <bottom style="double"/>
    </border>
    <border>
      <left style="double"/>
      <right style="hair"/>
      <top style="thin"/>
      <bottom style="thin"/>
    </border>
    <border>
      <left>
        <color indexed="63"/>
      </left>
      <right style="double"/>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double"/>
      <top>
        <color indexed="63"/>
      </top>
      <bottom>
        <color indexed="63"/>
      </bottom>
    </border>
    <border>
      <left style="double"/>
      <right style="hair"/>
      <top style="thin"/>
      <bottom style="medium"/>
    </border>
    <border>
      <left style="hair"/>
      <right style="thin"/>
      <top style="thin"/>
      <bottom style="medium"/>
    </border>
    <border>
      <left>
        <color indexed="63"/>
      </left>
      <right>
        <color indexed="63"/>
      </right>
      <top style="thin"/>
      <bottom style="medium"/>
    </border>
    <border>
      <left style="thin"/>
      <right style="thin"/>
      <top style="thin"/>
      <bottom style="medium"/>
    </border>
    <border>
      <left>
        <color indexed="63"/>
      </left>
      <right style="hair"/>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color indexed="63"/>
      </right>
      <top style="thin"/>
      <bottom style="medium"/>
    </border>
    <border>
      <left style="thin"/>
      <right style="thin"/>
      <top>
        <color indexed="63"/>
      </top>
      <bottom style="thin"/>
    </border>
    <border>
      <left style="thin"/>
      <right>
        <color indexed="63"/>
      </right>
      <top style="thin"/>
      <bottom style="medium"/>
    </border>
    <border>
      <left>
        <color indexed="63"/>
      </left>
      <right style="double"/>
      <top style="thin"/>
      <bottom style="medium"/>
    </border>
    <border>
      <left style="thin"/>
      <right>
        <color indexed="63"/>
      </right>
      <top style="thin"/>
      <bottom style="double"/>
    </border>
    <border>
      <left>
        <color indexed="63"/>
      </left>
      <right style="double"/>
      <top style="thin"/>
      <bottom style="double"/>
    </border>
    <border>
      <left style="hair"/>
      <right style="double"/>
      <top style="thin"/>
      <bottom style="thin"/>
    </border>
    <border>
      <left style="double"/>
      <right>
        <color indexed="63"/>
      </right>
      <top style="thin"/>
      <bottom style="double"/>
    </border>
    <border>
      <left style="hair"/>
      <right>
        <color indexed="63"/>
      </right>
      <top style="double"/>
      <bottom>
        <color indexed="63"/>
      </bottom>
    </border>
    <border>
      <left>
        <color indexed="63"/>
      </left>
      <right>
        <color indexed="63"/>
      </right>
      <top style="double"/>
      <bottom>
        <color indexed="63"/>
      </bottom>
    </border>
    <border>
      <left style="hair"/>
      <right>
        <color indexed="63"/>
      </right>
      <top style="double"/>
      <bottom style="thin"/>
    </border>
    <border>
      <left>
        <color indexed="63"/>
      </left>
      <right>
        <color indexed="63"/>
      </right>
      <top style="double"/>
      <bottom style="thin"/>
    </border>
    <border>
      <left>
        <color indexed="63"/>
      </left>
      <right style="hair"/>
      <top style="double"/>
      <bottom style="thin"/>
    </border>
    <border>
      <left style="double"/>
      <right>
        <color indexed="63"/>
      </right>
      <top style="double"/>
      <bottom style="thin"/>
    </border>
    <border>
      <left>
        <color indexed="63"/>
      </left>
      <right style="double"/>
      <top style="double"/>
      <bottom style="thin"/>
    </border>
    <border>
      <left style="hair"/>
      <right>
        <color indexed="63"/>
      </right>
      <top style="double"/>
      <bottom style="double"/>
    </border>
    <border>
      <left>
        <color indexed="63"/>
      </left>
      <right style="double"/>
      <top style="double"/>
      <bottom style="double"/>
    </border>
    <border>
      <left style="hair"/>
      <right style="double"/>
      <top style="thin"/>
      <bottom style="double"/>
    </border>
    <border>
      <left>
        <color indexed="63"/>
      </left>
      <right style="hair"/>
      <top style="double"/>
      <bottom>
        <color indexed="63"/>
      </bottom>
    </border>
    <border>
      <left style="hair"/>
      <right style="hair"/>
      <top>
        <color indexed="63"/>
      </top>
      <bottom style="double"/>
    </border>
    <border>
      <left style="hair"/>
      <right style="double"/>
      <top>
        <color indexed="63"/>
      </top>
      <bottom style="double"/>
    </border>
    <border>
      <left style="thin"/>
      <right style="double"/>
      <top style="double"/>
      <bottom>
        <color indexed="63"/>
      </bottom>
    </border>
    <border>
      <left style="thin"/>
      <right style="double"/>
      <top>
        <color indexed="63"/>
      </top>
      <bottom style="double"/>
    </border>
    <border>
      <left style="double"/>
      <right style="hair"/>
      <top style="double"/>
      <bottom style="double"/>
    </border>
    <border>
      <left style="hair"/>
      <right style="hair"/>
      <top style="double"/>
      <bottom style="double"/>
    </border>
    <border>
      <left style="hair"/>
      <right style="double"/>
      <top style="double"/>
      <bottom style="double"/>
    </border>
    <border>
      <left style="thin"/>
      <right style="thin"/>
      <top style="double"/>
      <bottom>
        <color indexed="63"/>
      </bottom>
    </border>
    <border>
      <left style="thin"/>
      <right style="thin"/>
      <top>
        <color indexed="63"/>
      </top>
      <bottom style="double"/>
    </border>
    <border>
      <left style="double"/>
      <right style="hair"/>
      <top>
        <color indexed="63"/>
      </top>
      <bottom style="thin"/>
    </border>
    <border>
      <left style="hair"/>
      <right style="hair"/>
      <top>
        <color indexed="63"/>
      </top>
      <bottom style="thin"/>
    </border>
    <border>
      <left style="hair"/>
      <right style="double"/>
      <top>
        <color indexed="63"/>
      </top>
      <bottom style="thin"/>
    </border>
    <border>
      <left style="double"/>
      <right style="thin"/>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double"/>
      <right style="thin"/>
      <top style="thin"/>
      <bottom style="double"/>
    </border>
    <border>
      <left style="thin"/>
      <right style="double"/>
      <top style="thin"/>
      <bottom style="double"/>
    </border>
    <border>
      <left style="double"/>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double"/>
      <right style="hair"/>
      <top style="double"/>
      <bottom style="thin"/>
    </border>
    <border>
      <left style="hair"/>
      <right style="double"/>
      <top style="double"/>
      <bottom style="thin"/>
    </border>
    <border>
      <left style="double"/>
      <right style="thin"/>
      <top style="thin"/>
      <bottom style="thin"/>
    </border>
    <border>
      <left style="thin"/>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20">
    <xf numFmtId="0" fontId="0" fillId="0" borderId="0" xfId="0"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xf>
    <xf numFmtId="0" fontId="0" fillId="0" borderId="10" xfId="0" applyFont="1" applyBorder="1" applyAlignment="1">
      <alignment horizontal="right" vertical="center"/>
    </xf>
    <xf numFmtId="0" fontId="0" fillId="0" borderId="10" xfId="0"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alignment/>
    </xf>
    <xf numFmtId="0" fontId="10" fillId="0" borderId="0" xfId="0" applyFont="1" applyFill="1" applyBorder="1" applyAlignment="1">
      <alignment vertical="center"/>
    </xf>
    <xf numFmtId="0" fontId="0" fillId="0" borderId="0" xfId="0" applyFill="1" applyBorder="1" applyAlignment="1">
      <alignment/>
    </xf>
    <xf numFmtId="0" fontId="0" fillId="0" borderId="0" xfId="0" applyFont="1" applyFill="1" applyBorder="1" applyAlignment="1">
      <alignment horizontal="right" vertical="center"/>
    </xf>
    <xf numFmtId="0" fontId="4" fillId="0" borderId="0" xfId="0" applyFont="1" applyFill="1" applyBorder="1" applyAlignment="1">
      <alignment/>
    </xf>
    <xf numFmtId="0" fontId="0" fillId="0" borderId="0" xfId="0" applyFill="1" applyBorder="1" applyAlignment="1">
      <alignment vertical="center"/>
    </xf>
    <xf numFmtId="0" fontId="2" fillId="0" borderId="0" xfId="0" applyFont="1" applyFill="1" applyBorder="1" applyAlignment="1">
      <alignment vertical="top" wrapText="1"/>
    </xf>
    <xf numFmtId="0" fontId="0" fillId="0" borderId="11" xfId="0" applyFont="1" applyBorder="1" applyAlignment="1">
      <alignment horizontal="right" vertical="center"/>
    </xf>
    <xf numFmtId="0" fontId="0" fillId="0" borderId="12" xfId="0" applyFont="1" applyBorder="1" applyAlignment="1">
      <alignment horizontal="right" vertical="center"/>
    </xf>
    <xf numFmtId="0" fontId="0" fillId="0" borderId="12" xfId="0" applyBorder="1" applyAlignment="1">
      <alignment horizontal="left" vertical="center"/>
    </xf>
    <xf numFmtId="0" fontId="3" fillId="0" borderId="0" xfId="0" applyFont="1" applyBorder="1" applyAlignment="1">
      <alignment horizontal="left" vertical="center" wrapText="1"/>
    </xf>
    <xf numFmtId="0" fontId="4" fillId="0" borderId="0" xfId="0" applyFont="1" applyBorder="1" applyAlignment="1">
      <alignment horizontal="right" vertical="center"/>
    </xf>
    <xf numFmtId="0" fontId="3" fillId="0" borderId="0" xfId="0" applyFont="1" applyBorder="1" applyAlignment="1">
      <alignment horizontal="left" wrapText="1"/>
    </xf>
    <xf numFmtId="0" fontId="0" fillId="0" borderId="0" xfId="0"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Border="1" applyAlignment="1">
      <alignment horizont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xf>
    <xf numFmtId="1" fontId="8"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0" fontId="0" fillId="0" borderId="13" xfId="0" applyFont="1" applyFill="1" applyBorder="1" applyAlignment="1">
      <alignment horizontal="left" vertical="top"/>
    </xf>
    <xf numFmtId="0" fontId="0" fillId="0" borderId="13" xfId="0" applyFont="1" applyFill="1" applyBorder="1" applyAlignment="1">
      <alignment horizontal="left" vertical="top"/>
    </xf>
    <xf numFmtId="0" fontId="0" fillId="0" borderId="13" xfId="0" applyFont="1" applyFill="1" applyBorder="1" applyAlignment="1">
      <alignment horizontal="left" vertical="top" wrapText="1"/>
    </xf>
    <xf numFmtId="0" fontId="8" fillId="33" borderId="14" xfId="0" applyFont="1" applyFill="1" applyBorder="1" applyAlignment="1">
      <alignment horizontal="center" vertical="center"/>
    </xf>
    <xf numFmtId="0" fontId="3" fillId="34" borderId="15" xfId="0" applyFont="1" applyFill="1" applyBorder="1" applyAlignment="1">
      <alignment horizont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3" fillId="34" borderId="18" xfId="0" applyFont="1" applyFill="1" applyBorder="1" applyAlignment="1">
      <alignment horizontal="center" wrapText="1"/>
    </xf>
    <xf numFmtId="0" fontId="8" fillId="0" borderId="10" xfId="0" applyFont="1" applyFill="1" applyBorder="1" applyAlignment="1">
      <alignment horizontal="center" vertical="center" wrapText="1"/>
    </xf>
    <xf numFmtId="0" fontId="3" fillId="34" borderId="19" xfId="0" applyFont="1" applyFill="1" applyBorder="1" applyAlignment="1">
      <alignment horizont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0" fillId="0" borderId="11" xfId="0" applyFont="1" applyBorder="1" applyAlignment="1">
      <alignment horizontal="left" vertical="center"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right" vertical="center" wrapText="1"/>
    </xf>
    <xf numFmtId="0" fontId="0" fillId="35" borderId="22" xfId="0" applyFont="1" applyFill="1" applyBorder="1" applyAlignment="1">
      <alignment horizontal="center"/>
    </xf>
    <xf numFmtId="0" fontId="0" fillId="35" borderId="19" xfId="0" applyFont="1" applyFill="1" applyBorder="1" applyAlignment="1">
      <alignment horizontal="center"/>
    </xf>
    <xf numFmtId="0" fontId="3" fillId="35" borderId="18" xfId="0" applyFont="1" applyFill="1" applyBorder="1" applyAlignment="1">
      <alignment horizontal="center" wrapText="1"/>
    </xf>
    <xf numFmtId="0" fontId="3" fillId="35" borderId="15" xfId="0" applyFont="1" applyFill="1" applyBorder="1" applyAlignment="1">
      <alignment horizontal="center" wrapText="1"/>
    </xf>
    <xf numFmtId="0" fontId="3" fillId="35" borderId="15" xfId="0" applyFont="1" applyFill="1" applyBorder="1" applyAlignment="1">
      <alignment horizontal="center"/>
    </xf>
    <xf numFmtId="0" fontId="3" fillId="35" borderId="15" xfId="0" applyFont="1" applyFill="1" applyBorder="1" applyAlignment="1">
      <alignment horizontal="center"/>
    </xf>
    <xf numFmtId="0" fontId="3" fillId="35" borderId="19" xfId="0" applyFont="1" applyFill="1" applyBorder="1" applyAlignment="1">
      <alignment horizontal="center"/>
    </xf>
    <xf numFmtId="0" fontId="0" fillId="35" borderId="23" xfId="0" applyFont="1" applyFill="1" applyBorder="1" applyAlignment="1">
      <alignment horizontal="center" wrapText="1"/>
    </xf>
    <xf numFmtId="0" fontId="0" fillId="35" borderId="15" xfId="0" applyFont="1" applyFill="1" applyBorder="1" applyAlignment="1">
      <alignment horizontal="center" wrapText="1"/>
    </xf>
    <xf numFmtId="2" fontId="0" fillId="0" borderId="0" xfId="0" applyNumberFormat="1" applyFont="1" applyFill="1" applyBorder="1" applyAlignment="1">
      <alignment horizontal="right" vertical="top"/>
    </xf>
    <xf numFmtId="0" fontId="0" fillId="35" borderId="11" xfId="0" applyFill="1" applyBorder="1" applyAlignment="1">
      <alignment horizontal="center" vertical="center" wrapText="1"/>
    </xf>
    <xf numFmtId="0" fontId="0" fillId="35" borderId="12" xfId="0" applyFont="1" applyFill="1" applyBorder="1" applyAlignment="1">
      <alignment horizontal="center" vertical="center" wrapText="1"/>
    </xf>
    <xf numFmtId="0" fontId="3" fillId="35" borderId="24" xfId="0" applyFont="1" applyFill="1" applyBorder="1" applyAlignment="1">
      <alignment horizontal="center" wrapText="1"/>
    </xf>
    <xf numFmtId="0" fontId="0" fillId="35" borderId="11" xfId="0" applyFont="1" applyFill="1" applyBorder="1" applyAlignment="1">
      <alignment horizontal="center" vertical="center"/>
    </xf>
    <xf numFmtId="0" fontId="3" fillId="35" borderId="25" xfId="0" applyFont="1" applyFill="1" applyBorder="1" applyAlignment="1">
      <alignment horizontal="center" vertical="center"/>
    </xf>
    <xf numFmtId="0" fontId="3" fillId="35" borderId="26" xfId="0" applyFont="1" applyFill="1" applyBorder="1" applyAlignment="1">
      <alignment horizontal="center" vertical="center"/>
    </xf>
    <xf numFmtId="0" fontId="0" fillId="35" borderId="27" xfId="0" applyFont="1" applyFill="1" applyBorder="1" applyAlignment="1">
      <alignment horizontal="center" wrapText="1"/>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1" fontId="0" fillId="0" borderId="10" xfId="0" applyNumberFormat="1" applyFont="1" applyBorder="1" applyAlignment="1">
      <alignment horizontal="center" vertical="center"/>
    </xf>
    <xf numFmtId="0" fontId="0" fillId="34" borderId="16"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0" fillId="0" borderId="0" xfId="0" applyFont="1" applyFill="1" applyBorder="1" applyAlignment="1">
      <alignment horizontal="center" vertical="center"/>
    </xf>
    <xf numFmtId="0" fontId="3" fillId="35" borderId="12" xfId="0" applyFont="1" applyFill="1" applyBorder="1" applyAlignment="1">
      <alignment horizontal="center" wrapText="1"/>
    </xf>
    <xf numFmtId="0" fontId="3" fillId="35" borderId="25" xfId="0" applyFont="1" applyFill="1" applyBorder="1" applyAlignment="1">
      <alignment horizontal="right" vertical="center"/>
    </xf>
    <xf numFmtId="0" fontId="0" fillId="34" borderId="30" xfId="0" applyFont="1" applyFill="1" applyBorder="1" applyAlignment="1">
      <alignment horizontal="center" wrapText="1"/>
    </xf>
    <xf numFmtId="0" fontId="0" fillId="36" borderId="27" xfId="0" applyFont="1" applyFill="1" applyBorder="1" applyAlignment="1">
      <alignment horizontal="center" wrapText="1"/>
    </xf>
    <xf numFmtId="0" fontId="3" fillId="34" borderId="15" xfId="0" applyFont="1" applyFill="1" applyBorder="1" applyAlignment="1">
      <alignment horizontal="center" wrapText="1"/>
    </xf>
    <xf numFmtId="0" fontId="15" fillId="0" borderId="0" xfId="0" applyFont="1" applyBorder="1" applyAlignment="1">
      <alignment/>
    </xf>
    <xf numFmtId="0" fontId="15" fillId="0" borderId="0" xfId="0" applyFont="1" applyBorder="1" applyAlignment="1">
      <alignment horizontal="right"/>
    </xf>
    <xf numFmtId="1" fontId="8" fillId="37" borderId="14" xfId="0" applyNumberFormat="1" applyFont="1" applyFill="1" applyBorder="1" applyAlignment="1">
      <alignment horizontal="center" vertical="center"/>
    </xf>
    <xf numFmtId="0" fontId="8" fillId="37" borderId="20" xfId="0" applyFont="1" applyFill="1" applyBorder="1" applyAlignment="1">
      <alignment horizontal="center" vertical="center"/>
    </xf>
    <xf numFmtId="0" fontId="8" fillId="37" borderId="21" xfId="0" applyFont="1" applyFill="1" applyBorder="1" applyAlignment="1">
      <alignment horizontal="center" vertical="center"/>
    </xf>
    <xf numFmtId="0" fontId="0" fillId="34"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33" xfId="0" applyFont="1" applyFill="1" applyBorder="1" applyAlignment="1">
      <alignment horizontal="center" vertical="top"/>
    </xf>
    <xf numFmtId="0" fontId="5" fillId="0" borderId="0" xfId="0" applyFont="1" applyBorder="1" applyAlignment="1">
      <alignment horizontal="left" vertical="center" wrapText="1"/>
    </xf>
    <xf numFmtId="0" fontId="0" fillId="0" borderId="33" xfId="0" applyFont="1" applyFill="1" applyBorder="1" applyAlignment="1">
      <alignment horizontal="left" vertical="top" wrapText="1"/>
    </xf>
    <xf numFmtId="0" fontId="0" fillId="0" borderId="16" xfId="0" applyBorder="1" applyAlignment="1">
      <alignment horizontal="center" vertical="center"/>
    </xf>
    <xf numFmtId="1" fontId="0" fillId="0" borderId="12" xfId="0" applyNumberFormat="1" applyFont="1" applyBorder="1" applyAlignment="1">
      <alignment horizontal="center" vertical="center"/>
    </xf>
    <xf numFmtId="0" fontId="0" fillId="34" borderId="18"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9" xfId="0" applyFont="1" applyFill="1" applyBorder="1" applyAlignment="1">
      <alignment horizontal="center" vertical="center"/>
    </xf>
    <xf numFmtId="0" fontId="0"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0" fontId="8" fillId="33" borderId="23"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9" xfId="0" applyFont="1" applyFill="1" applyBorder="1" applyAlignment="1">
      <alignment horizontal="center" vertical="center"/>
    </xf>
    <xf numFmtId="0" fontId="8" fillId="37" borderId="23" xfId="0" applyFont="1" applyFill="1" applyBorder="1" applyAlignment="1">
      <alignment horizontal="center" vertical="center"/>
    </xf>
    <xf numFmtId="1" fontId="8" fillId="37" borderId="15" xfId="0" applyNumberFormat="1" applyFont="1" applyFill="1" applyBorder="1" applyAlignment="1">
      <alignment horizontal="center" vertical="center"/>
    </xf>
    <xf numFmtId="0" fontId="8" fillId="0" borderId="12"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0" xfId="0" applyFont="1" applyFill="1" applyBorder="1" applyAlignment="1">
      <alignment horizontal="left" vertical="center"/>
    </xf>
    <xf numFmtId="0" fontId="0" fillId="35" borderId="15" xfId="0" applyFont="1" applyFill="1" applyBorder="1" applyAlignment="1">
      <alignment horizontal="center" wrapText="1"/>
    </xf>
    <xf numFmtId="0" fontId="0" fillId="35" borderId="19" xfId="0" applyFont="1" applyFill="1" applyBorder="1" applyAlignment="1">
      <alignment horizontal="center" wrapText="1"/>
    </xf>
    <xf numFmtId="0" fontId="16" fillId="37" borderId="20" xfId="0" applyFont="1" applyFill="1" applyBorder="1" applyAlignment="1">
      <alignment horizontal="center" vertical="center"/>
    </xf>
    <xf numFmtId="0" fontId="56" fillId="0" borderId="35" xfId="0" applyFont="1" applyFill="1" applyBorder="1" applyAlignment="1">
      <alignment horizontal="center" vertical="center"/>
    </xf>
    <xf numFmtId="0" fontId="2" fillId="0" borderId="36" xfId="0" applyFont="1" applyFill="1" applyBorder="1" applyAlignment="1">
      <alignment vertical="center" textRotation="90"/>
    </xf>
    <xf numFmtId="0" fontId="0" fillId="35" borderId="12" xfId="0" applyFont="1" applyFill="1" applyBorder="1" applyAlignment="1">
      <alignment horizontal="righ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56" fillId="0" borderId="39" xfId="0" applyFont="1" applyFill="1" applyBorder="1" applyAlignment="1">
      <alignment horizontal="center" vertical="center"/>
    </xf>
    <xf numFmtId="1" fontId="0" fillId="0" borderId="40" xfId="0" applyNumberFormat="1" applyFont="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38"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8" fillId="0" borderId="42" xfId="0" applyFont="1" applyBorder="1" applyAlignment="1">
      <alignment horizontal="center" vertical="center"/>
    </xf>
    <xf numFmtId="0" fontId="8" fillId="0" borderId="38" xfId="0" applyFont="1" applyBorder="1" applyAlignment="1">
      <alignment horizontal="center" vertical="center"/>
    </xf>
    <xf numFmtId="0" fontId="0" fillId="34" borderId="39" xfId="0" applyFont="1" applyFill="1" applyBorder="1" applyAlignment="1">
      <alignment horizontal="center" vertical="center"/>
    </xf>
    <xf numFmtId="0" fontId="0" fillId="36" borderId="43" xfId="0" applyFont="1" applyFill="1" applyBorder="1" applyAlignment="1">
      <alignment horizontal="center" vertical="center"/>
    </xf>
    <xf numFmtId="0" fontId="8" fillId="33" borderId="44" xfId="0" applyFont="1" applyFill="1" applyBorder="1" applyAlignment="1">
      <alignment horizontal="center" vertical="center"/>
    </xf>
    <xf numFmtId="0" fontId="8" fillId="33" borderId="42"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45" xfId="0" applyFont="1" applyFill="1" applyBorder="1" applyAlignment="1">
      <alignment horizontal="center" vertical="center"/>
    </xf>
    <xf numFmtId="0" fontId="8" fillId="37" borderId="44" xfId="0" applyFont="1" applyFill="1" applyBorder="1" applyAlignment="1">
      <alignment horizontal="center" vertical="center"/>
    </xf>
    <xf numFmtId="0" fontId="0" fillId="0" borderId="41" xfId="0" applyBorder="1" applyAlignment="1">
      <alignment horizontal="center" vertical="center"/>
    </xf>
    <xf numFmtId="1" fontId="8" fillId="37" borderId="42" xfId="0" applyNumberFormat="1" applyFont="1" applyFill="1" applyBorder="1" applyAlignment="1">
      <alignment horizontal="center" vertical="center"/>
    </xf>
    <xf numFmtId="0" fontId="8" fillId="37" borderId="38" xfId="0" applyFont="1" applyFill="1" applyBorder="1" applyAlignment="1">
      <alignment horizontal="center" vertical="center"/>
    </xf>
    <xf numFmtId="0" fontId="8" fillId="0" borderId="40"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8" fillId="0" borderId="48" xfId="0" applyFont="1" applyBorder="1" applyAlignment="1">
      <alignment horizontal="center" vertical="center"/>
    </xf>
    <xf numFmtId="0" fontId="0" fillId="0" borderId="22" xfId="0" applyFont="1" applyFill="1" applyBorder="1" applyAlignment="1">
      <alignment horizontal="center" vertical="center"/>
    </xf>
    <xf numFmtId="0" fontId="0" fillId="0" borderId="19" xfId="0" applyFont="1" applyFill="1" applyBorder="1" applyAlignment="1">
      <alignment horizontal="center" vertical="center"/>
    </xf>
    <xf numFmtId="0" fontId="56" fillId="0" borderId="30"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18" xfId="0" applyFont="1" applyBorder="1" applyAlignment="1">
      <alignment horizontal="center" vertical="center"/>
    </xf>
    <xf numFmtId="0" fontId="0" fillId="34" borderId="30" xfId="0" applyFont="1" applyFill="1" applyBorder="1" applyAlignment="1">
      <alignment horizontal="center" vertical="center"/>
    </xf>
    <xf numFmtId="0" fontId="0" fillId="36" borderId="2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24" xfId="0" applyFont="1" applyFill="1" applyBorder="1" applyAlignment="1">
      <alignment horizontal="center" vertical="center"/>
    </xf>
    <xf numFmtId="0" fontId="0" fillId="0" borderId="18" xfId="0" applyBorder="1" applyAlignment="1">
      <alignment horizontal="center" vertical="center"/>
    </xf>
    <xf numFmtId="0" fontId="8" fillId="37" borderId="19" xfId="0" applyFont="1" applyFill="1" applyBorder="1" applyAlignment="1">
      <alignment horizontal="center" vertical="center"/>
    </xf>
    <xf numFmtId="0" fontId="8" fillId="0" borderId="50" xfId="0" applyFont="1" applyBorder="1" applyAlignment="1">
      <alignment horizontal="center" vertical="center"/>
    </xf>
    <xf numFmtId="1" fontId="8" fillId="0" borderId="14" xfId="0" applyNumberFormat="1" applyFont="1" applyFill="1" applyBorder="1" applyAlignment="1">
      <alignment horizontal="center" vertical="center"/>
    </xf>
    <xf numFmtId="1" fontId="16" fillId="0" borderId="14" xfId="0" applyNumberFormat="1" applyFont="1" applyFill="1" applyBorder="1" applyAlignment="1">
      <alignment horizontal="center" vertical="center"/>
    </xf>
    <xf numFmtId="1" fontId="8" fillId="0" borderId="14" xfId="0" applyNumberFormat="1" applyFont="1" applyFill="1" applyBorder="1" applyAlignment="1">
      <alignment horizontal="center" vertical="center"/>
    </xf>
    <xf numFmtId="1" fontId="8" fillId="0" borderId="42" xfId="0" applyNumberFormat="1" applyFont="1" applyFill="1" applyBorder="1" applyAlignment="1">
      <alignment horizontal="center" vertical="center"/>
    </xf>
    <xf numFmtId="1" fontId="8" fillId="0" borderId="15" xfId="0" applyNumberFormat="1" applyFont="1" applyFill="1" applyBorder="1" applyAlignment="1">
      <alignment horizontal="center" vertical="center"/>
    </xf>
    <xf numFmtId="1" fontId="16" fillId="0" borderId="15"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8" fillId="0" borderId="3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0" fillId="0" borderId="28" xfId="0" applyFont="1" applyFill="1" applyBorder="1" applyAlignment="1">
      <alignment horizontal="left" vertical="top" wrapText="1"/>
    </xf>
    <xf numFmtId="0" fontId="0" fillId="0" borderId="14" xfId="0" applyFont="1" applyFill="1" applyBorder="1" applyAlignment="1">
      <alignment horizontal="left" vertical="top"/>
    </xf>
    <xf numFmtId="0" fontId="58" fillId="0" borderId="28" xfId="0" applyFont="1" applyFill="1" applyBorder="1" applyAlignment="1">
      <alignment horizontal="left" vertical="top" wrapText="1"/>
    </xf>
    <xf numFmtId="0" fontId="58" fillId="0" borderId="14" xfId="0" applyFont="1" applyFill="1" applyBorder="1" applyAlignment="1">
      <alignment horizontal="left" vertical="top"/>
    </xf>
    <xf numFmtId="0" fontId="2" fillId="35" borderId="28" xfId="0" applyFont="1" applyFill="1" applyBorder="1" applyAlignment="1">
      <alignment horizontal="left" wrapText="1"/>
    </xf>
    <xf numFmtId="0" fontId="0" fillId="35" borderId="14" xfId="0" applyFont="1" applyFill="1" applyBorder="1" applyAlignment="1">
      <alignment horizontal="left" wrapText="1"/>
    </xf>
    <xf numFmtId="0" fontId="0" fillId="35" borderId="51" xfId="0" applyFont="1" applyFill="1" applyBorder="1" applyAlignment="1">
      <alignment horizontal="left" wrapText="1"/>
    </xf>
    <xf numFmtId="0" fontId="0" fillId="0" borderId="22" xfId="0" applyFont="1" applyFill="1" applyBorder="1" applyAlignment="1">
      <alignment horizontal="left" vertical="top" wrapText="1"/>
    </xf>
    <xf numFmtId="0" fontId="0" fillId="0" borderId="15" xfId="0" applyFont="1" applyFill="1" applyBorder="1" applyAlignment="1">
      <alignment horizontal="left" vertical="top"/>
    </xf>
    <xf numFmtId="0" fontId="5" fillId="38" borderId="52" xfId="0" applyFont="1" applyFill="1" applyBorder="1" applyAlignment="1">
      <alignment horizontal="center" vertical="center" wrapText="1"/>
    </xf>
    <xf numFmtId="0" fontId="5" fillId="38" borderId="30" xfId="0" applyFont="1" applyFill="1" applyBorder="1" applyAlignment="1">
      <alignment horizontal="center" vertical="center"/>
    </xf>
    <xf numFmtId="0" fontId="5" fillId="38" borderId="50" xfId="0" applyFont="1" applyFill="1" applyBorder="1" applyAlignment="1">
      <alignment horizontal="center" vertical="center"/>
    </xf>
    <xf numFmtId="0" fontId="0" fillId="0" borderId="14" xfId="0" applyFont="1" applyFill="1" applyBorder="1" applyAlignment="1">
      <alignment horizontal="left" vertical="top" wrapText="1"/>
    </xf>
    <xf numFmtId="0" fontId="0" fillId="0" borderId="51" xfId="0" applyFont="1" applyFill="1" applyBorder="1" applyAlignment="1">
      <alignment horizontal="left" vertical="top" wrapText="1"/>
    </xf>
    <xf numFmtId="0" fontId="10" fillId="35" borderId="53" xfId="0" applyFont="1" applyFill="1" applyBorder="1" applyAlignment="1" applyProtection="1">
      <alignment horizontal="left" vertical="center"/>
      <protection locked="0"/>
    </xf>
    <xf numFmtId="0" fontId="10" fillId="35" borderId="54" xfId="0" applyFont="1" applyFill="1" applyBorder="1" applyAlignment="1" applyProtection="1">
      <alignment horizontal="left" vertical="center"/>
      <protection locked="0"/>
    </xf>
    <xf numFmtId="0" fontId="10" fillId="0" borderId="55" xfId="0" applyFont="1" applyFill="1" applyBorder="1" applyAlignment="1" applyProtection="1">
      <alignment horizontal="left" vertical="center"/>
      <protection locked="0"/>
    </xf>
    <xf numFmtId="0" fontId="10" fillId="0" borderId="56" xfId="0" applyFont="1" applyFill="1" applyBorder="1" applyAlignment="1" applyProtection="1">
      <alignment horizontal="left" vertical="center"/>
      <protection locked="0"/>
    </xf>
    <xf numFmtId="0" fontId="10" fillId="0" borderId="57" xfId="0" applyFont="1" applyFill="1" applyBorder="1" applyAlignment="1" applyProtection="1">
      <alignment horizontal="left" vertical="center"/>
      <protection locked="0"/>
    </xf>
    <xf numFmtId="0" fontId="5" fillId="38" borderId="58" xfId="0" applyFont="1" applyFill="1" applyBorder="1" applyAlignment="1">
      <alignment horizontal="center" vertical="center" wrapText="1"/>
    </xf>
    <xf numFmtId="0" fontId="5" fillId="38" borderId="56" xfId="0" applyFont="1" applyFill="1" applyBorder="1" applyAlignment="1">
      <alignment horizontal="center" vertical="center"/>
    </xf>
    <xf numFmtId="0" fontId="5" fillId="38" borderId="59" xfId="0" applyFont="1" applyFill="1" applyBorder="1" applyAlignment="1">
      <alignment horizontal="center" vertical="center"/>
    </xf>
    <xf numFmtId="0" fontId="0" fillId="0" borderId="15" xfId="0" applyFont="1" applyFill="1" applyBorder="1" applyAlignment="1" applyProtection="1">
      <alignment horizontal="left" vertical="center"/>
      <protection locked="0"/>
    </xf>
    <xf numFmtId="0" fontId="56" fillId="0" borderId="15" xfId="0" applyFont="1" applyFill="1" applyBorder="1" applyAlignment="1" applyProtection="1">
      <alignment horizontal="left" vertical="center"/>
      <protection locked="0"/>
    </xf>
    <xf numFmtId="0" fontId="0" fillId="0" borderId="28" xfId="0" applyFont="1" applyFill="1" applyBorder="1" applyAlignment="1">
      <alignment horizontal="left" vertical="top"/>
    </xf>
    <xf numFmtId="0" fontId="56" fillId="0" borderId="14" xfId="0" applyFont="1" applyFill="1" applyBorder="1" applyAlignment="1">
      <alignment horizontal="left" vertical="top" wrapText="1"/>
    </xf>
    <xf numFmtId="0" fontId="56" fillId="0" borderId="51" xfId="0" applyFont="1" applyFill="1" applyBorder="1" applyAlignment="1">
      <alignment horizontal="left" vertical="top" wrapText="1"/>
    </xf>
    <xf numFmtId="0" fontId="10" fillId="35" borderId="60" xfId="0" applyFont="1" applyFill="1" applyBorder="1" applyAlignment="1" applyProtection="1">
      <alignment horizontal="left" vertical="center"/>
      <protection locked="0"/>
    </xf>
    <xf numFmtId="0" fontId="10" fillId="35" borderId="13" xfId="0" applyFont="1" applyFill="1" applyBorder="1" applyAlignment="1" applyProtection="1">
      <alignment horizontal="left" vertical="center"/>
      <protection locked="0"/>
    </xf>
    <xf numFmtId="0" fontId="10" fillId="35" borderId="61" xfId="0" applyFont="1" applyFill="1" applyBorder="1" applyAlignment="1" applyProtection="1">
      <alignment horizontal="left" vertical="center"/>
      <protection locked="0"/>
    </xf>
    <xf numFmtId="0" fontId="58" fillId="0" borderId="15" xfId="0" applyFont="1" applyFill="1" applyBorder="1" applyAlignment="1">
      <alignment horizontal="left" vertical="top" wrapText="1"/>
    </xf>
    <xf numFmtId="0" fontId="56" fillId="0" borderId="15" xfId="0" applyFont="1" applyFill="1" applyBorder="1" applyAlignment="1">
      <alignment horizontal="left" vertical="top" wrapText="1"/>
    </xf>
    <xf numFmtId="0" fontId="56" fillId="0" borderId="62" xfId="0" applyFont="1" applyFill="1" applyBorder="1" applyAlignment="1">
      <alignment horizontal="left" vertical="top" wrapText="1"/>
    </xf>
    <xf numFmtId="0" fontId="10" fillId="35" borderId="63" xfId="0" applyFont="1" applyFill="1" applyBorder="1" applyAlignment="1" applyProtection="1">
      <alignment horizontal="left" vertical="center"/>
      <protection locked="0"/>
    </xf>
    <xf numFmtId="0" fontId="0" fillId="39" borderId="22" xfId="0" applyFont="1" applyFill="1" applyBorder="1" applyAlignment="1" applyProtection="1">
      <alignment horizontal="left" vertical="center"/>
      <protection locked="0"/>
    </xf>
    <xf numFmtId="0" fontId="0" fillId="39" borderId="15" xfId="0" applyFont="1" applyFill="1" applyBorder="1" applyAlignment="1" applyProtection="1">
      <alignment horizontal="left" vertical="center"/>
      <protection locked="0"/>
    </xf>
    <xf numFmtId="0" fontId="0" fillId="35" borderId="23" xfId="0" applyFont="1" applyFill="1" applyBorder="1" applyAlignment="1">
      <alignment horizontal="center" wrapText="1"/>
    </xf>
    <xf numFmtId="0" fontId="0" fillId="35" borderId="15" xfId="0" applyFont="1" applyFill="1" applyBorder="1" applyAlignment="1">
      <alignment horizontal="center" wrapText="1"/>
    </xf>
    <xf numFmtId="0" fontId="0" fillId="35" borderId="19" xfId="0" applyFont="1" applyFill="1" applyBorder="1" applyAlignment="1">
      <alignment horizontal="center" wrapText="1"/>
    </xf>
    <xf numFmtId="14" fontId="0" fillId="0" borderId="64" xfId="0" applyNumberFormat="1" applyFont="1" applyFill="1" applyBorder="1" applyAlignment="1" applyProtection="1">
      <alignment horizontal="left" vertical="center"/>
      <protection locked="0"/>
    </xf>
    <xf numFmtId="0" fontId="0" fillId="0" borderId="64" xfId="0" applyFont="1" applyFill="1" applyBorder="1" applyAlignment="1" applyProtection="1">
      <alignment horizontal="left" vertical="center"/>
      <protection locked="0"/>
    </xf>
    <xf numFmtId="0" fontId="0" fillId="0" borderId="65" xfId="0" applyFont="1" applyFill="1" applyBorder="1" applyAlignment="1" applyProtection="1">
      <alignment horizontal="left" vertical="center"/>
      <protection locked="0"/>
    </xf>
    <xf numFmtId="0" fontId="10" fillId="39" borderId="58" xfId="0" applyFont="1" applyFill="1" applyBorder="1" applyAlignment="1" applyProtection="1">
      <alignment horizontal="left" vertical="center"/>
      <protection locked="0"/>
    </xf>
    <xf numFmtId="0" fontId="10" fillId="39" borderId="56" xfId="0" applyFont="1" applyFill="1" applyBorder="1" applyAlignment="1" applyProtection="1">
      <alignment horizontal="left" vertical="center"/>
      <protection locked="0"/>
    </xf>
    <xf numFmtId="0" fontId="10" fillId="39" borderId="57" xfId="0" applyFont="1" applyFill="1" applyBorder="1" applyAlignment="1" applyProtection="1">
      <alignment horizontal="left" vertical="center"/>
      <protection locked="0"/>
    </xf>
    <xf numFmtId="0" fontId="2" fillId="35" borderId="28" xfId="0" applyFont="1" applyFill="1" applyBorder="1" applyAlignment="1">
      <alignment horizontal="left" wrapText="1"/>
    </xf>
    <xf numFmtId="0" fontId="0" fillId="35" borderId="6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18" xfId="0" applyFont="1" applyFill="1" applyBorder="1" applyAlignment="1">
      <alignment horizontal="center" wrapText="1"/>
    </xf>
    <xf numFmtId="0" fontId="0" fillId="35" borderId="24" xfId="0" applyFont="1" applyFill="1" applyBorder="1" applyAlignment="1">
      <alignment horizontal="center" wrapText="1"/>
    </xf>
    <xf numFmtId="0" fontId="10" fillId="35" borderId="68" xfId="0" applyFont="1" applyFill="1" applyBorder="1" applyAlignment="1" applyProtection="1">
      <alignment horizontal="left" vertical="center"/>
      <protection locked="0"/>
    </xf>
    <xf numFmtId="0" fontId="10" fillId="35" borderId="69" xfId="0" applyFont="1" applyFill="1" applyBorder="1" applyAlignment="1" applyProtection="1">
      <alignment horizontal="left" vertical="center"/>
      <protection locked="0"/>
    </xf>
    <xf numFmtId="0" fontId="4" fillId="0" borderId="0" xfId="0" applyFont="1" applyBorder="1" applyAlignment="1">
      <alignment horizontal="right" vertical="center"/>
    </xf>
    <xf numFmtId="14" fontId="10" fillId="0" borderId="55" xfId="0" applyNumberFormat="1" applyFont="1" applyFill="1" applyBorder="1" applyAlignment="1" applyProtection="1">
      <alignment horizontal="left" vertical="center"/>
      <protection locked="0"/>
    </xf>
    <xf numFmtId="14" fontId="10" fillId="0" borderId="56" xfId="0" applyNumberFormat="1" applyFont="1" applyFill="1" applyBorder="1" applyAlignment="1" applyProtection="1">
      <alignment horizontal="left" vertical="center"/>
      <protection locked="0"/>
    </xf>
    <xf numFmtId="14" fontId="10" fillId="0" borderId="59" xfId="0" applyNumberFormat="1" applyFont="1" applyFill="1" applyBorder="1" applyAlignment="1" applyProtection="1">
      <alignment horizontal="left" vertical="center"/>
      <protection locked="0"/>
    </xf>
    <xf numFmtId="0" fontId="5" fillId="35" borderId="68" xfId="0" applyFont="1" applyFill="1" applyBorder="1" applyAlignment="1">
      <alignment horizontal="left" vertical="center" wrapText="1"/>
    </xf>
    <xf numFmtId="0" fontId="5" fillId="35" borderId="69" xfId="0" applyFont="1" applyFill="1" applyBorder="1" applyAlignment="1">
      <alignment horizontal="left" vertical="center" wrapText="1"/>
    </xf>
    <xf numFmtId="0" fontId="5" fillId="35" borderId="70" xfId="0" applyFont="1" applyFill="1" applyBorder="1" applyAlignment="1">
      <alignment vertical="center" wrapText="1"/>
    </xf>
    <xf numFmtId="0" fontId="2" fillId="35" borderId="28" xfId="0" applyFont="1" applyFill="1" applyBorder="1" applyAlignment="1">
      <alignment horizontal="left" vertical="top" wrapText="1"/>
    </xf>
    <xf numFmtId="0" fontId="2" fillId="35" borderId="14" xfId="0" applyFont="1" applyFill="1" applyBorder="1" applyAlignment="1">
      <alignment horizontal="left" vertical="top" wrapText="1"/>
    </xf>
    <xf numFmtId="0" fontId="2" fillId="35" borderId="51" xfId="0" applyFont="1" applyFill="1" applyBorder="1" applyAlignment="1">
      <alignment horizontal="left" vertical="top" wrapText="1"/>
    </xf>
    <xf numFmtId="0" fontId="0" fillId="0" borderId="14" xfId="0" applyFont="1" applyFill="1" applyBorder="1" applyAlignment="1">
      <alignment horizontal="left" vertical="top"/>
    </xf>
    <xf numFmtId="0" fontId="3" fillId="35" borderId="71" xfId="0" applyFont="1" applyFill="1" applyBorder="1" applyAlignment="1">
      <alignment horizontal="center" vertical="center" wrapText="1"/>
    </xf>
    <xf numFmtId="0" fontId="3" fillId="35" borderId="72" xfId="0" applyFont="1" applyFill="1" applyBorder="1" applyAlignment="1">
      <alignment horizontal="center" vertical="center" wrapText="1"/>
    </xf>
    <xf numFmtId="0" fontId="59" fillId="35" borderId="71" xfId="0" applyFont="1" applyFill="1" applyBorder="1" applyAlignment="1">
      <alignment horizontal="center" vertical="center" textRotation="90"/>
    </xf>
    <xf numFmtId="0" fontId="56" fillId="0" borderId="72" xfId="0" applyFont="1" applyBorder="1" applyAlignment="1">
      <alignment horizontal="center" textRotation="90"/>
    </xf>
    <xf numFmtId="0" fontId="2" fillId="35" borderId="73" xfId="0" applyFont="1" applyFill="1" applyBorder="1" applyAlignment="1">
      <alignment horizontal="left" wrapText="1"/>
    </xf>
    <xf numFmtId="0" fontId="2" fillId="35" borderId="74" xfId="0" applyFont="1" applyFill="1" applyBorder="1" applyAlignment="1">
      <alignment horizontal="left" wrapText="1"/>
    </xf>
    <xf numFmtId="0" fontId="0" fillId="35" borderId="75" xfId="0" applyFont="1" applyFill="1" applyBorder="1" applyAlignment="1">
      <alignment wrapText="1"/>
    </xf>
    <xf numFmtId="0" fontId="3" fillId="0" borderId="0" xfId="0" applyFont="1" applyBorder="1" applyAlignment="1">
      <alignment horizontal="left" vertical="center" wrapText="1"/>
    </xf>
    <xf numFmtId="0" fontId="0" fillId="0" borderId="14" xfId="0" applyFont="1" applyBorder="1" applyAlignment="1">
      <alignment horizontal="left" vertical="top" wrapText="1"/>
    </xf>
    <xf numFmtId="0" fontId="0" fillId="0" borderId="51" xfId="0" applyFont="1" applyBorder="1" applyAlignment="1">
      <alignment horizontal="left" vertical="top" wrapText="1"/>
    </xf>
    <xf numFmtId="0" fontId="60" fillId="0" borderId="0" xfId="0" applyFont="1" applyBorder="1" applyAlignment="1">
      <alignment horizontal="right" vertical="top" wrapText="1"/>
    </xf>
    <xf numFmtId="0" fontId="0" fillId="0" borderId="0" xfId="0" applyFont="1" applyFill="1" applyBorder="1" applyAlignment="1">
      <alignment horizontal="right" vertical="center"/>
    </xf>
    <xf numFmtId="0" fontId="0" fillId="0" borderId="0" xfId="0" applyBorder="1" applyAlignment="1">
      <alignment/>
    </xf>
    <xf numFmtId="0" fontId="0" fillId="0" borderId="0" xfId="0" applyFont="1" applyFill="1" applyBorder="1" applyAlignment="1">
      <alignment horizontal="left" vertical="center"/>
    </xf>
    <xf numFmtId="0" fontId="12" fillId="0" borderId="0" xfId="0" applyFont="1" applyBorder="1" applyAlignment="1">
      <alignment horizontal="center" vertical="center" wrapText="1"/>
    </xf>
    <xf numFmtId="0" fontId="3" fillId="35" borderId="58" xfId="0" applyFont="1" applyFill="1" applyBorder="1" applyAlignment="1">
      <alignment horizontal="center" vertical="center"/>
    </xf>
    <xf numFmtId="0" fontId="3" fillId="35" borderId="26" xfId="0" applyFont="1" applyFill="1" applyBorder="1" applyAlignment="1">
      <alignment horizontal="center" vertical="center"/>
    </xf>
    <xf numFmtId="0" fontId="0" fillId="35" borderId="76" xfId="0" applyFont="1" applyFill="1" applyBorder="1" applyAlignment="1">
      <alignment horizontal="right" vertical="center" wrapText="1"/>
    </xf>
    <xf numFmtId="0" fontId="0" fillId="35" borderId="11" xfId="0" applyFont="1" applyFill="1" applyBorder="1" applyAlignment="1">
      <alignment horizontal="right" vertical="center" wrapText="1"/>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right" vertical="center"/>
    </xf>
    <xf numFmtId="0" fontId="0" fillId="35" borderId="12" xfId="0" applyFont="1" applyFill="1" applyBorder="1" applyAlignment="1">
      <alignment horizontal="right" vertical="center"/>
    </xf>
    <xf numFmtId="0" fontId="0" fillId="0" borderId="49" xfId="0" applyFont="1" applyBorder="1" applyAlignment="1">
      <alignment horizontal="left" vertical="center"/>
    </xf>
    <xf numFmtId="0" fontId="0" fillId="0" borderId="30" xfId="0" applyBorder="1" applyAlignment="1">
      <alignment horizontal="left" vertical="center"/>
    </xf>
    <xf numFmtId="0" fontId="0" fillId="0" borderId="27" xfId="0" applyBorder="1" applyAlignment="1">
      <alignment horizontal="left" vertical="center"/>
    </xf>
    <xf numFmtId="0" fontId="0"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5" borderId="49" xfId="0" applyFont="1" applyFill="1" applyBorder="1" applyAlignment="1">
      <alignment horizontal="right" vertical="center"/>
    </xf>
    <xf numFmtId="0" fontId="0" fillId="35" borderId="27" xfId="0" applyFont="1" applyFill="1" applyBorder="1" applyAlignment="1">
      <alignment horizontal="right" vertical="center"/>
    </xf>
    <xf numFmtId="0" fontId="0" fillId="0" borderId="12" xfId="0" applyFont="1" applyFill="1" applyBorder="1" applyAlignment="1">
      <alignment horizontal="left" vertical="center"/>
    </xf>
    <xf numFmtId="0" fontId="0" fillId="0" borderId="81" xfId="0" applyFont="1" applyFill="1" applyBorder="1" applyAlignment="1">
      <alignment horizontal="left" vertical="center"/>
    </xf>
    <xf numFmtId="0" fontId="0" fillId="35" borderId="5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5" xfId="0" applyFont="1" applyFill="1" applyBorder="1" applyAlignment="1">
      <alignment horizontal="center" vertical="center"/>
    </xf>
    <xf numFmtId="0" fontId="3" fillId="35" borderId="25" xfId="0" applyFont="1" applyFill="1" applyBorder="1" applyAlignment="1">
      <alignment horizontal="right" vertical="center"/>
    </xf>
    <xf numFmtId="0" fontId="3" fillId="35" borderId="56" xfId="0" applyFont="1" applyFill="1" applyBorder="1" applyAlignment="1">
      <alignment horizontal="right" vertical="center"/>
    </xf>
    <xf numFmtId="0" fontId="3" fillId="35" borderId="26" xfId="0" applyFont="1" applyFill="1" applyBorder="1" applyAlignment="1">
      <alignment horizontal="right" vertical="center"/>
    </xf>
    <xf numFmtId="0" fontId="10" fillId="39" borderId="82" xfId="0" applyFont="1" applyFill="1" applyBorder="1" applyAlignment="1" applyProtection="1">
      <alignment horizontal="left" vertical="center"/>
      <protection locked="0"/>
    </xf>
    <xf numFmtId="0" fontId="10" fillId="39" borderId="31" xfId="0" applyFont="1" applyFill="1" applyBorder="1" applyAlignment="1" applyProtection="1">
      <alignment horizontal="left" vertical="center"/>
      <protection locked="0"/>
    </xf>
    <xf numFmtId="0" fontId="10" fillId="39" borderId="83" xfId="0" applyFont="1" applyFill="1" applyBorder="1" applyAlignment="1" applyProtection="1">
      <alignment horizontal="left" vertical="center"/>
      <protection locked="0"/>
    </xf>
    <xf numFmtId="0" fontId="10" fillId="0" borderId="84" xfId="0" applyFont="1" applyFill="1" applyBorder="1" applyAlignment="1" applyProtection="1">
      <alignment horizontal="left" vertical="center"/>
      <protection locked="0"/>
    </xf>
    <xf numFmtId="0" fontId="10" fillId="0" borderId="31" xfId="0" applyFont="1" applyFill="1" applyBorder="1" applyAlignment="1" applyProtection="1">
      <alignment horizontal="left" vertical="center"/>
      <protection locked="0"/>
    </xf>
    <xf numFmtId="0" fontId="10" fillId="0" borderId="83" xfId="0" applyFont="1" applyFill="1" applyBorder="1" applyAlignment="1" applyProtection="1">
      <alignment horizontal="left" vertical="center"/>
      <protection locked="0"/>
    </xf>
    <xf numFmtId="14" fontId="0" fillId="0" borderId="14" xfId="0" applyNumberFormat="1"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0" fillId="0" borderId="51" xfId="0" applyFont="1" applyFill="1" applyBorder="1" applyAlignment="1" applyProtection="1">
      <alignment horizontal="left" vertical="center"/>
      <protection locked="0"/>
    </xf>
    <xf numFmtId="0" fontId="0" fillId="0" borderId="25" xfId="0" applyFont="1" applyBorder="1" applyAlignment="1">
      <alignment horizontal="left" vertical="center"/>
    </xf>
    <xf numFmtId="0" fontId="0" fillId="0" borderId="56" xfId="0" applyBorder="1" applyAlignment="1">
      <alignment horizontal="left" vertical="center"/>
    </xf>
    <xf numFmtId="0" fontId="0" fillId="0" borderId="26" xfId="0" applyBorder="1" applyAlignment="1">
      <alignment horizontal="left" vertical="center"/>
    </xf>
    <xf numFmtId="0" fontId="0" fillId="35" borderId="25" xfId="0" applyFont="1" applyFill="1" applyBorder="1" applyAlignment="1">
      <alignment horizontal="center" vertical="center"/>
    </xf>
    <xf numFmtId="0" fontId="0" fillId="35" borderId="59" xfId="0" applyFont="1" applyFill="1" applyBorder="1" applyAlignment="1">
      <alignment horizontal="center" vertical="center"/>
    </xf>
    <xf numFmtId="0" fontId="0" fillId="0" borderId="25" xfId="0" applyFont="1" applyBorder="1" applyAlignment="1" quotePrefix="1">
      <alignment horizontal="left" vertical="center"/>
    </xf>
    <xf numFmtId="0" fontId="0" fillId="0" borderId="0" xfId="0" applyFill="1" applyBorder="1" applyAlignment="1">
      <alignment horizontal="left" vertical="center"/>
    </xf>
    <xf numFmtId="0" fontId="13" fillId="0" borderId="28"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14" xfId="0" applyFont="1" applyFill="1" applyBorder="1" applyAlignment="1">
      <alignment horizontal="left" vertical="top" wrapText="1"/>
    </xf>
    <xf numFmtId="0" fontId="13" fillId="0" borderId="51" xfId="0" applyFont="1" applyFill="1" applyBorder="1" applyAlignment="1">
      <alignment horizontal="left" vertical="top" wrapText="1"/>
    </xf>
    <xf numFmtId="0" fontId="13" fillId="0" borderId="17"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17" xfId="0" applyFont="1" applyFill="1" applyBorder="1" applyAlignment="1">
      <alignment horizontal="right" vertical="center" wrapText="1"/>
    </xf>
    <xf numFmtId="0" fontId="13" fillId="0" borderId="35" xfId="0" applyFont="1" applyFill="1" applyBorder="1" applyAlignment="1">
      <alignment horizontal="right" vertical="center" wrapText="1"/>
    </xf>
    <xf numFmtId="0" fontId="13" fillId="0" borderId="16" xfId="0" applyFont="1" applyFill="1" applyBorder="1" applyAlignment="1">
      <alignment horizontal="right" vertical="center" wrapText="1"/>
    </xf>
    <xf numFmtId="0" fontId="13" fillId="0" borderId="16" xfId="0" applyFont="1" applyFill="1" applyBorder="1" applyAlignment="1">
      <alignment horizontal="left" vertical="center" wrapText="1"/>
    </xf>
    <xf numFmtId="0" fontId="13" fillId="0" borderId="22" xfId="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Fill="1" applyBorder="1" applyAlignment="1">
      <alignment horizontal="left" vertical="top" wrapText="1"/>
    </xf>
    <xf numFmtId="0" fontId="13" fillId="0" borderId="62" xfId="0" applyFont="1" applyFill="1" applyBorder="1" applyAlignment="1">
      <alignment horizontal="left" vertical="top" wrapText="1"/>
    </xf>
    <xf numFmtId="0" fontId="13" fillId="0" borderId="85" xfId="0" applyFont="1" applyFill="1" applyBorder="1" applyAlignment="1">
      <alignment horizontal="left" vertical="center" wrapText="1"/>
    </xf>
    <xf numFmtId="0" fontId="13" fillId="0" borderId="78" xfId="0" applyFont="1" applyFill="1" applyBorder="1" applyAlignment="1">
      <alignment horizontal="left" vertical="center" wrapText="1"/>
    </xf>
    <xf numFmtId="0" fontId="13" fillId="0" borderId="86" xfId="0" applyFont="1" applyFill="1" applyBorder="1" applyAlignment="1">
      <alignment vertical="center" wrapText="1"/>
    </xf>
    <xf numFmtId="0" fontId="0" fillId="0" borderId="12" xfId="0" applyBorder="1" applyAlignment="1">
      <alignment horizontal="left" vertical="center"/>
    </xf>
    <xf numFmtId="0" fontId="0" fillId="0" borderId="81" xfId="0" applyBorder="1" applyAlignment="1">
      <alignment horizontal="left" vertical="center"/>
    </xf>
    <xf numFmtId="0" fontId="1" fillId="0" borderId="0" xfId="0" applyFont="1" applyBorder="1" applyAlignment="1">
      <alignment horizontal="center" vertical="top" wrapText="1"/>
    </xf>
    <xf numFmtId="0" fontId="0" fillId="0" borderId="76" xfId="0" applyFont="1" applyBorder="1" applyAlignment="1">
      <alignment horizontal="right" vertical="center" wrapText="1"/>
    </xf>
    <xf numFmtId="0" fontId="0" fillId="0" borderId="11" xfId="0" applyFont="1" applyBorder="1" applyAlignment="1">
      <alignment horizontal="right" vertical="center" wrapText="1"/>
    </xf>
    <xf numFmtId="0" fontId="0" fillId="0" borderId="25" xfId="0" applyBorder="1" applyAlignment="1">
      <alignment horizontal="left" vertical="center"/>
    </xf>
    <xf numFmtId="0" fontId="0" fillId="0" borderId="25" xfId="0" applyFont="1" applyBorder="1" applyAlignment="1">
      <alignment horizontal="right" vertical="center"/>
    </xf>
    <xf numFmtId="0" fontId="0" fillId="0" borderId="56" xfId="0" applyFont="1" applyBorder="1" applyAlignment="1">
      <alignment horizontal="right" vertical="center"/>
    </xf>
    <xf numFmtId="0" fontId="0" fillId="0" borderId="26" xfId="0" applyFont="1" applyBorder="1" applyAlignment="1">
      <alignment horizontal="right" vertical="center"/>
    </xf>
    <xf numFmtId="0" fontId="11" fillId="0" borderId="0" xfId="0" applyFont="1" applyBorder="1" applyAlignment="1">
      <alignment horizontal="center" vertical="center" wrapText="1"/>
    </xf>
    <xf numFmtId="0" fontId="0" fillId="0" borderId="59" xfId="0" applyBorder="1" applyAlignment="1">
      <alignment horizontal="left" vertical="center"/>
    </xf>
    <xf numFmtId="0" fontId="0" fillId="0" borderId="87" xfId="0" applyFont="1" applyBorder="1" applyAlignment="1">
      <alignment horizontal="right" vertical="center"/>
    </xf>
    <xf numFmtId="0" fontId="0" fillId="0" borderId="10" xfId="0" applyFont="1" applyBorder="1" applyAlignment="1">
      <alignment horizontal="right" vertical="center"/>
    </xf>
    <xf numFmtId="0" fontId="0" fillId="0" borderId="10" xfId="0" applyBorder="1" applyAlignment="1">
      <alignment horizontal="left" vertical="center"/>
    </xf>
    <xf numFmtId="0" fontId="0" fillId="0" borderId="88" xfId="0" applyBorder="1" applyAlignment="1">
      <alignment horizontal="left" vertical="center"/>
    </xf>
    <xf numFmtId="0" fontId="0" fillId="0" borderId="80" xfId="0" applyFont="1" applyBorder="1" applyAlignment="1">
      <alignment horizontal="right" vertical="center"/>
    </xf>
    <xf numFmtId="0" fontId="0" fillId="0" borderId="12" xfId="0"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7">
    <dxf>
      <font>
        <color indexed="9"/>
      </font>
    </dxf>
    <dxf>
      <font>
        <color indexed="9"/>
      </font>
    </dxf>
    <dxf>
      <font>
        <color indexed="10"/>
      </font>
    </dxf>
    <dxf>
      <font>
        <color rgb="FFFF6600"/>
      </font>
    </dxf>
    <dxf>
      <font>
        <color auto="1"/>
      </font>
    </dxf>
    <dxf>
      <font>
        <color indexed="10"/>
      </font>
    </dxf>
    <dxf>
      <font>
        <color auto="1"/>
      </font>
      <fill>
        <patternFill patternType="solid">
          <bgColor indexed="9"/>
        </patternFill>
      </fill>
    </dxf>
    <dxf>
      <font>
        <color indexed="9"/>
      </font>
    </dxf>
    <dxf>
      <font>
        <color indexed="10"/>
      </font>
    </dxf>
    <dxf>
      <font>
        <color indexed="10"/>
      </font>
    </dxf>
    <dxf>
      <font>
        <color auto="1"/>
      </font>
      <fill>
        <patternFill patternType="solid">
          <bgColor indexed="9"/>
        </patternFill>
      </fill>
    </dxf>
    <dxf>
      <font>
        <color indexed="9"/>
      </font>
    </dxf>
    <dxf>
      <font>
        <color indexed="10"/>
      </font>
    </dxf>
    <dxf>
      <font>
        <color rgb="FFFF6600"/>
      </font>
    </dxf>
    <dxf>
      <font>
        <color auto="1"/>
      </font>
    </dxf>
    <dxf>
      <font>
        <color indexed="10"/>
      </font>
    </dxf>
    <dxf>
      <font>
        <color auto="1"/>
      </font>
      <fill>
        <patternFill patternType="solid">
          <bgColor indexed="9"/>
        </patternFill>
      </fill>
    </dxf>
    <dxf>
      <font>
        <color indexed="10"/>
      </font>
    </dxf>
    <dxf>
      <font>
        <color rgb="FFFF6600"/>
      </font>
    </dxf>
    <dxf>
      <font>
        <color auto="1"/>
      </font>
    </dxf>
    <dxf>
      <font>
        <color indexed="10"/>
      </font>
    </dxf>
    <dxf>
      <font>
        <color auto="1"/>
      </font>
      <fill>
        <patternFill patternType="solid">
          <bgColor indexed="9"/>
        </patternFill>
      </fill>
    </dxf>
    <dxf>
      <font>
        <color indexed="9"/>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indexed="10"/>
      </font>
    </dxf>
    <dxf>
      <font>
        <color rgb="FFFF6600"/>
      </font>
    </dxf>
    <dxf>
      <font>
        <color auto="1"/>
      </font>
    </dxf>
    <dxf>
      <font>
        <color indexed="10"/>
      </font>
    </dxf>
    <dxf>
      <font>
        <color auto="1"/>
      </font>
      <fill>
        <patternFill patternType="solid">
          <bgColor indexed="9"/>
        </patternFill>
      </fill>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438150</xdr:colOff>
      <xdr:row>0</xdr:row>
      <xdr:rowOff>342900</xdr:rowOff>
    </xdr:from>
    <xdr:to>
      <xdr:col>47</xdr:col>
      <xdr:colOff>1143000</xdr:colOff>
      <xdr:row>3</xdr:row>
      <xdr:rowOff>209550</xdr:rowOff>
    </xdr:to>
    <xdr:pic>
      <xdr:nvPicPr>
        <xdr:cNvPr id="1" name="Picture 2" descr="LU CMYK"/>
        <xdr:cNvPicPr preferRelativeResize="1">
          <a:picLocks noChangeAspect="1"/>
        </xdr:cNvPicPr>
      </xdr:nvPicPr>
      <xdr:blipFill>
        <a:blip r:embed="rId1"/>
        <a:stretch>
          <a:fillRect/>
        </a:stretch>
      </xdr:blipFill>
      <xdr:spPr>
        <a:xfrm>
          <a:off x="21383625" y="342900"/>
          <a:ext cx="704850" cy="666750"/>
        </a:xfrm>
        <a:prstGeom prst="rect">
          <a:avLst/>
        </a:prstGeom>
        <a:noFill/>
        <a:ln w="9525" cmpd="sng">
          <a:noFill/>
        </a:ln>
      </xdr:spPr>
    </xdr:pic>
    <xdr:clientData/>
  </xdr:twoCellAnchor>
  <xdr:twoCellAnchor editAs="oneCell">
    <xdr:from>
      <xdr:col>0</xdr:col>
      <xdr:colOff>238125</xdr:colOff>
      <xdr:row>0</xdr:row>
      <xdr:rowOff>19050</xdr:rowOff>
    </xdr:from>
    <xdr:to>
      <xdr:col>18</xdr:col>
      <xdr:colOff>0</xdr:colOff>
      <xdr:row>3</xdr:row>
      <xdr:rowOff>180975</xdr:rowOff>
    </xdr:to>
    <xdr:pic>
      <xdr:nvPicPr>
        <xdr:cNvPr id="2" name="Picture 3"/>
        <xdr:cNvPicPr preferRelativeResize="1">
          <a:picLocks noChangeAspect="1"/>
        </xdr:cNvPicPr>
      </xdr:nvPicPr>
      <xdr:blipFill>
        <a:blip r:embed="rId2"/>
        <a:stretch>
          <a:fillRect/>
        </a:stretch>
      </xdr:blipFill>
      <xdr:spPr>
        <a:xfrm>
          <a:off x="238125" y="19050"/>
          <a:ext cx="36195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142875</xdr:colOff>
      <xdr:row>0</xdr:row>
      <xdr:rowOff>190500</xdr:rowOff>
    </xdr:from>
    <xdr:to>
      <xdr:col>46</xdr:col>
      <xdr:colOff>1047750</xdr:colOff>
      <xdr:row>4</xdr:row>
      <xdr:rowOff>19050</xdr:rowOff>
    </xdr:to>
    <xdr:pic>
      <xdr:nvPicPr>
        <xdr:cNvPr id="1" name="Picture 2" descr="LU CMYK"/>
        <xdr:cNvPicPr preferRelativeResize="1">
          <a:picLocks noChangeAspect="1"/>
        </xdr:cNvPicPr>
      </xdr:nvPicPr>
      <xdr:blipFill>
        <a:blip r:embed="rId1"/>
        <a:stretch>
          <a:fillRect/>
        </a:stretch>
      </xdr:blipFill>
      <xdr:spPr>
        <a:xfrm>
          <a:off x="21812250" y="190500"/>
          <a:ext cx="904875" cy="952500"/>
        </a:xfrm>
        <a:prstGeom prst="rect">
          <a:avLst/>
        </a:prstGeom>
        <a:noFill/>
        <a:ln w="9525" cmpd="sng">
          <a:noFill/>
        </a:ln>
      </xdr:spPr>
    </xdr:pic>
    <xdr:clientData/>
  </xdr:twoCellAnchor>
  <xdr:twoCellAnchor>
    <xdr:from>
      <xdr:col>46</xdr:col>
      <xdr:colOff>142875</xdr:colOff>
      <xdr:row>0</xdr:row>
      <xdr:rowOff>190500</xdr:rowOff>
    </xdr:from>
    <xdr:to>
      <xdr:col>46</xdr:col>
      <xdr:colOff>1047750</xdr:colOff>
      <xdr:row>4</xdr:row>
      <xdr:rowOff>19050</xdr:rowOff>
    </xdr:to>
    <xdr:pic>
      <xdr:nvPicPr>
        <xdr:cNvPr id="2" name="Picture 2" descr="LU CMYK"/>
        <xdr:cNvPicPr preferRelativeResize="1">
          <a:picLocks noChangeAspect="1"/>
        </xdr:cNvPicPr>
      </xdr:nvPicPr>
      <xdr:blipFill>
        <a:blip r:embed="rId1"/>
        <a:stretch>
          <a:fillRect/>
        </a:stretch>
      </xdr:blipFill>
      <xdr:spPr>
        <a:xfrm>
          <a:off x="21812250" y="190500"/>
          <a:ext cx="904875" cy="952500"/>
        </a:xfrm>
        <a:prstGeom prst="rect">
          <a:avLst/>
        </a:prstGeom>
        <a:noFill/>
        <a:ln w="9525" cmpd="sng">
          <a:noFill/>
        </a:ln>
      </xdr:spPr>
    </xdr:pic>
    <xdr:clientData/>
  </xdr:twoCellAnchor>
  <xdr:twoCellAnchor editAs="oneCell">
    <xdr:from>
      <xdr:col>1</xdr:col>
      <xdr:colOff>209550</xdr:colOff>
      <xdr:row>0</xdr:row>
      <xdr:rowOff>95250</xdr:rowOff>
    </xdr:from>
    <xdr:to>
      <xdr:col>7</xdr:col>
      <xdr:colOff>19050</xdr:colOff>
      <xdr:row>1</xdr:row>
      <xdr:rowOff>133350</xdr:rowOff>
    </xdr:to>
    <xdr:pic>
      <xdr:nvPicPr>
        <xdr:cNvPr id="3" name="Picture 5"/>
        <xdr:cNvPicPr preferRelativeResize="1">
          <a:picLocks noChangeAspect="1"/>
        </xdr:cNvPicPr>
      </xdr:nvPicPr>
      <xdr:blipFill>
        <a:blip r:embed="rId2"/>
        <a:stretch>
          <a:fillRect/>
        </a:stretch>
      </xdr:blipFill>
      <xdr:spPr>
        <a:xfrm>
          <a:off x="371475" y="95250"/>
          <a:ext cx="23431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56"/>
  <sheetViews>
    <sheetView tabSelected="1" zoomScale="70" zoomScaleNormal="70" zoomScaleSheetLayoutView="70" workbookViewId="0" topLeftCell="A1">
      <selection activeCell="AV34" sqref="AV34"/>
    </sheetView>
  </sheetViews>
  <sheetFormatPr defaultColWidth="9.140625" defaultRowHeight="12.75"/>
  <cols>
    <col min="1" max="1" width="4.8515625" style="13" customWidth="1"/>
    <col min="2" max="4" width="4.57421875" style="1" customWidth="1"/>
    <col min="5" max="5" width="12.140625" style="1" customWidth="1"/>
    <col min="6" max="6" width="7.57421875" style="1" customWidth="1"/>
    <col min="7" max="14" width="4.00390625" style="1" hidden="1" customWidth="1"/>
    <col min="15" max="15" width="5.00390625" style="1" customWidth="1"/>
    <col min="16" max="16" width="5.140625" style="1" customWidth="1"/>
    <col min="17" max="17" width="5.57421875" style="1" bestFit="1" customWidth="1"/>
    <col min="18" max="18" width="3.8515625" style="1" customWidth="1"/>
    <col min="19" max="19" width="4.421875" style="1" bestFit="1" customWidth="1"/>
    <col min="20" max="20" width="4.28125" style="1" bestFit="1" customWidth="1"/>
    <col min="21" max="21" width="4.00390625" style="1" bestFit="1" customWidth="1"/>
    <col min="22" max="22" width="4.57421875" style="1" customWidth="1"/>
    <col min="23" max="23" width="15.8515625" style="1" customWidth="1"/>
    <col min="24" max="24" width="64.00390625" style="1" customWidth="1"/>
    <col min="25" max="25" width="16.00390625" style="3" customWidth="1"/>
    <col min="26" max="35" width="4.00390625" style="3" customWidth="1"/>
    <col min="36" max="38" width="4.00390625" style="1" customWidth="1"/>
    <col min="39" max="39" width="4.00390625" style="3" customWidth="1"/>
    <col min="40" max="40" width="9.28125" style="3" bestFit="1" customWidth="1"/>
    <col min="41" max="41" width="6.7109375" style="3" customWidth="1"/>
    <col min="42" max="42" width="6.421875" style="3" customWidth="1"/>
    <col min="43" max="43" width="7.7109375" style="3" customWidth="1"/>
    <col min="44" max="44" width="8.28125" style="3" customWidth="1"/>
    <col min="45" max="45" width="7.57421875" style="1" customWidth="1"/>
    <col min="46" max="46" width="18.57421875" style="1" customWidth="1"/>
    <col min="47" max="47" width="22.57421875" style="1" customWidth="1"/>
    <col min="48" max="48" width="18.00390625" style="1" customWidth="1"/>
    <col min="49" max="49" width="8.421875" style="1" customWidth="1"/>
    <col min="50" max="50" width="8.140625" style="1" customWidth="1"/>
    <col min="51" max="16384" width="9.140625" style="13" customWidth="1"/>
  </cols>
  <sheetData>
    <row r="1" spans="2:50" ht="27" customHeight="1" thickBot="1">
      <c r="B1" s="241"/>
      <c r="C1" s="241"/>
      <c r="D1" s="241"/>
      <c r="E1" s="241"/>
      <c r="F1" s="241"/>
      <c r="G1" s="241"/>
      <c r="H1" s="241"/>
      <c r="I1" s="241"/>
      <c r="J1" s="241"/>
      <c r="K1" s="241"/>
      <c r="L1" s="241"/>
      <c r="M1" s="241"/>
      <c r="N1" s="241"/>
      <c r="O1" s="241"/>
      <c r="P1" s="241"/>
      <c r="Q1" s="241"/>
      <c r="R1" s="241"/>
      <c r="S1" s="241"/>
      <c r="T1" s="241"/>
      <c r="U1" s="243" t="s">
        <v>26</v>
      </c>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39" t="s">
        <v>79</v>
      </c>
      <c r="AV1" s="239"/>
      <c r="AW1" s="239"/>
      <c r="AX1" s="239"/>
    </row>
    <row r="2" spans="2:50" s="14" customFormat="1" ht="18" customHeight="1" thickTop="1">
      <c r="B2" s="241"/>
      <c r="C2" s="241"/>
      <c r="D2" s="241"/>
      <c r="E2" s="241"/>
      <c r="F2" s="241"/>
      <c r="G2" s="241"/>
      <c r="H2" s="241"/>
      <c r="I2" s="241"/>
      <c r="J2" s="241"/>
      <c r="K2" s="241"/>
      <c r="L2" s="241"/>
      <c r="M2" s="241"/>
      <c r="N2" s="241"/>
      <c r="O2" s="241"/>
      <c r="P2" s="241"/>
      <c r="Q2" s="241"/>
      <c r="R2" s="241"/>
      <c r="S2" s="241"/>
      <c r="T2" s="241"/>
      <c r="U2" s="246" t="s">
        <v>74</v>
      </c>
      <c r="V2" s="247"/>
      <c r="W2" s="247"/>
      <c r="X2" s="44" t="s">
        <v>111</v>
      </c>
      <c r="Y2" s="77" t="s">
        <v>32</v>
      </c>
      <c r="Z2" s="278" t="s">
        <v>82</v>
      </c>
      <c r="AA2" s="279"/>
      <c r="AB2" s="279"/>
      <c r="AC2" s="279"/>
      <c r="AD2" s="279"/>
      <c r="AE2" s="279"/>
      <c r="AF2" s="279"/>
      <c r="AG2" s="280"/>
      <c r="AH2" s="266" t="s">
        <v>73</v>
      </c>
      <c r="AI2" s="267"/>
      <c r="AJ2" s="267"/>
      <c r="AK2" s="267"/>
      <c r="AL2" s="268"/>
      <c r="AM2" s="283" t="s">
        <v>83</v>
      </c>
      <c r="AN2" s="279"/>
      <c r="AO2" s="279"/>
      <c r="AP2" s="280"/>
      <c r="AQ2" s="281"/>
      <c r="AR2" s="262"/>
      <c r="AS2" s="262"/>
      <c r="AT2" s="282"/>
      <c r="AU2" s="239"/>
      <c r="AV2" s="239"/>
      <c r="AW2" s="239"/>
      <c r="AX2" s="239"/>
    </row>
    <row r="3" spans="2:50" s="14" customFormat="1" ht="18" customHeight="1" thickBot="1">
      <c r="B3" s="241"/>
      <c r="C3" s="241"/>
      <c r="D3" s="241"/>
      <c r="E3" s="241"/>
      <c r="F3" s="241"/>
      <c r="G3" s="241"/>
      <c r="H3" s="241"/>
      <c r="I3" s="241"/>
      <c r="J3" s="241"/>
      <c r="K3" s="241"/>
      <c r="L3" s="241"/>
      <c r="M3" s="241"/>
      <c r="N3" s="241"/>
      <c r="O3" s="241"/>
      <c r="P3" s="241"/>
      <c r="Q3" s="241"/>
      <c r="R3" s="241"/>
      <c r="S3" s="241"/>
      <c r="T3" s="241"/>
      <c r="U3" s="251" t="s">
        <v>31</v>
      </c>
      <c r="V3" s="252"/>
      <c r="W3" s="252"/>
      <c r="X3" s="20" t="s">
        <v>85</v>
      </c>
      <c r="Y3" s="112" t="s">
        <v>27</v>
      </c>
      <c r="Z3" s="253" t="s">
        <v>98</v>
      </c>
      <c r="AA3" s="254"/>
      <c r="AB3" s="254"/>
      <c r="AC3" s="254"/>
      <c r="AD3" s="254"/>
      <c r="AE3" s="254"/>
      <c r="AF3" s="254"/>
      <c r="AG3" s="254"/>
      <c r="AH3" s="254"/>
      <c r="AI3" s="254"/>
      <c r="AJ3" s="254"/>
      <c r="AK3" s="254"/>
      <c r="AL3" s="254"/>
      <c r="AM3" s="254"/>
      <c r="AN3" s="254"/>
      <c r="AO3" s="254"/>
      <c r="AP3" s="255"/>
      <c r="AQ3" s="258" t="s">
        <v>91</v>
      </c>
      <c r="AR3" s="259"/>
      <c r="AS3" s="260">
        <v>6</v>
      </c>
      <c r="AT3" s="261"/>
      <c r="AU3" s="239"/>
      <c r="AV3" s="239"/>
      <c r="AW3" s="239"/>
      <c r="AX3" s="239"/>
    </row>
    <row r="4" spans="2:50" s="14" customFormat="1" ht="18" customHeight="1" thickTop="1">
      <c r="B4" s="241"/>
      <c r="C4" s="241"/>
      <c r="D4" s="241"/>
      <c r="E4" s="241"/>
      <c r="F4" s="241"/>
      <c r="G4" s="241"/>
      <c r="H4" s="241"/>
      <c r="I4" s="241"/>
      <c r="J4" s="241"/>
      <c r="K4" s="241"/>
      <c r="L4" s="241"/>
      <c r="M4" s="241"/>
      <c r="N4" s="241"/>
      <c r="O4" s="241"/>
      <c r="P4" s="241"/>
      <c r="Q4" s="241"/>
      <c r="R4" s="241"/>
      <c r="S4" s="241"/>
      <c r="T4" s="241"/>
      <c r="U4" s="240"/>
      <c r="V4" s="240"/>
      <c r="W4" s="240"/>
      <c r="X4" s="106"/>
      <c r="Z4" s="284"/>
      <c r="AA4" s="284"/>
      <c r="AB4" s="284"/>
      <c r="AC4" s="284"/>
      <c r="AD4" s="284"/>
      <c r="AE4" s="284"/>
      <c r="AF4" s="284"/>
      <c r="AG4" s="284"/>
      <c r="AH4" s="284"/>
      <c r="AI4" s="284"/>
      <c r="AJ4" s="284"/>
      <c r="AK4" s="284"/>
      <c r="AL4" s="284"/>
      <c r="AM4" s="284"/>
      <c r="AN4" s="284"/>
      <c r="AO4" s="284"/>
      <c r="AP4" s="284"/>
      <c r="AQ4" s="240"/>
      <c r="AR4" s="240"/>
      <c r="AS4" s="242"/>
      <c r="AT4" s="242"/>
      <c r="AU4" s="239"/>
      <c r="AV4" s="239"/>
      <c r="AW4" s="239"/>
      <c r="AX4" s="239"/>
    </row>
    <row r="5" spans="2:50" s="15" customFormat="1" ht="30" customHeight="1" thickBot="1">
      <c r="B5" s="2"/>
      <c r="C5" s="2"/>
      <c r="D5" s="2"/>
      <c r="E5" s="2"/>
      <c r="F5" s="2"/>
      <c r="G5" s="2"/>
      <c r="H5" s="21"/>
      <c r="I5" s="21"/>
      <c r="J5" s="21"/>
      <c r="K5" s="21"/>
      <c r="L5" s="21"/>
      <c r="M5" s="2"/>
      <c r="N5" s="22"/>
      <c r="O5" s="22"/>
      <c r="P5" s="22"/>
      <c r="Q5" s="22"/>
      <c r="R5" s="22"/>
      <c r="S5" s="22"/>
      <c r="T5" s="22"/>
      <c r="U5" s="218" t="s">
        <v>24</v>
      </c>
      <c r="V5" s="218"/>
      <c r="W5" s="218"/>
      <c r="X5" s="236" t="s">
        <v>68</v>
      </c>
      <c r="Y5" s="236"/>
      <c r="Z5" s="236"/>
      <c r="AA5" s="236"/>
      <c r="AB5" s="236"/>
      <c r="AC5" s="236"/>
      <c r="AD5" s="236"/>
      <c r="AE5" s="236"/>
      <c r="AF5" s="236"/>
      <c r="AG5" s="236"/>
      <c r="AH5" s="236"/>
      <c r="AI5" s="236"/>
      <c r="AJ5" s="236"/>
      <c r="AK5" s="236"/>
      <c r="AL5" s="236"/>
      <c r="AM5" s="236"/>
      <c r="AN5" s="236"/>
      <c r="AO5" s="236"/>
      <c r="AP5" s="236"/>
      <c r="AQ5" s="236"/>
      <c r="AR5" s="236"/>
      <c r="AS5" s="236"/>
      <c r="AT5" s="236"/>
      <c r="AU5" s="23"/>
      <c r="AV5" s="23"/>
      <c r="AW5" s="23"/>
      <c r="AX5" s="23"/>
    </row>
    <row r="6" spans="2:50" s="16" customFormat="1" ht="19.5" customHeight="1" thickTop="1">
      <c r="B6" s="244" t="s">
        <v>4</v>
      </c>
      <c r="C6" s="245"/>
      <c r="D6" s="231" t="s">
        <v>84</v>
      </c>
      <c r="E6" s="229" t="s">
        <v>64</v>
      </c>
      <c r="F6" s="262" t="s">
        <v>63</v>
      </c>
      <c r="G6" s="262"/>
      <c r="H6" s="262"/>
      <c r="I6" s="262"/>
      <c r="J6" s="262"/>
      <c r="K6" s="262"/>
      <c r="L6" s="262"/>
      <c r="M6" s="262"/>
      <c r="N6" s="262"/>
      <c r="O6" s="262"/>
      <c r="P6" s="262"/>
      <c r="Q6" s="262"/>
      <c r="R6" s="262"/>
      <c r="S6" s="262"/>
      <c r="T6" s="262"/>
      <c r="U6" s="262"/>
      <c r="V6" s="263"/>
      <c r="W6" s="61" t="s">
        <v>59</v>
      </c>
      <c r="X6" s="60" t="s">
        <v>65</v>
      </c>
      <c r="Y6" s="62" t="s">
        <v>60</v>
      </c>
      <c r="Z6" s="262" t="s">
        <v>5</v>
      </c>
      <c r="AA6" s="262"/>
      <c r="AB6" s="262"/>
      <c r="AC6" s="262"/>
      <c r="AD6" s="262"/>
      <c r="AE6" s="262"/>
      <c r="AF6" s="262"/>
      <c r="AG6" s="262"/>
      <c r="AH6" s="262"/>
      <c r="AI6" s="262"/>
      <c r="AJ6" s="262"/>
      <c r="AK6" s="262"/>
      <c r="AL6" s="262"/>
      <c r="AM6" s="263"/>
      <c r="AN6" s="248" t="s">
        <v>6</v>
      </c>
      <c r="AO6" s="249"/>
      <c r="AP6" s="249"/>
      <c r="AQ6" s="249"/>
      <c r="AR6" s="249"/>
      <c r="AS6" s="250"/>
      <c r="AT6" s="57" t="s">
        <v>7</v>
      </c>
      <c r="AU6" s="264" t="s">
        <v>58</v>
      </c>
      <c r="AV6" s="265"/>
      <c r="AW6" s="256" t="s">
        <v>20</v>
      </c>
      <c r="AX6" s="212" t="s">
        <v>28</v>
      </c>
    </row>
    <row r="7" spans="2:50" s="6" customFormat="1" ht="39.75" customHeight="1" thickBot="1">
      <c r="B7" s="47" t="s">
        <v>8</v>
      </c>
      <c r="C7" s="48" t="s">
        <v>14</v>
      </c>
      <c r="D7" s="232"/>
      <c r="E7" s="230"/>
      <c r="F7" s="63" t="s">
        <v>37</v>
      </c>
      <c r="G7" s="39" t="s">
        <v>61</v>
      </c>
      <c r="H7" s="80" t="s">
        <v>71</v>
      </c>
      <c r="I7" s="80" t="s">
        <v>69</v>
      </c>
      <c r="J7" s="80" t="s">
        <v>70</v>
      </c>
      <c r="K7" s="80" t="s">
        <v>75</v>
      </c>
      <c r="L7" s="36" t="s">
        <v>16</v>
      </c>
      <c r="M7" s="36" t="s">
        <v>15</v>
      </c>
      <c r="N7" s="41" t="s">
        <v>17</v>
      </c>
      <c r="O7" s="49" t="s">
        <v>23</v>
      </c>
      <c r="P7" s="50" t="s">
        <v>40</v>
      </c>
      <c r="Q7" s="51" t="s">
        <v>9</v>
      </c>
      <c r="R7" s="51" t="s">
        <v>22</v>
      </c>
      <c r="S7" s="52" t="s">
        <v>39</v>
      </c>
      <c r="T7" s="51" t="s">
        <v>10</v>
      </c>
      <c r="U7" s="51" t="s">
        <v>8</v>
      </c>
      <c r="V7" s="53" t="s">
        <v>14</v>
      </c>
      <c r="W7" s="78" t="s">
        <v>67</v>
      </c>
      <c r="X7" s="76" t="s">
        <v>77</v>
      </c>
      <c r="Y7" s="79" t="s">
        <v>67</v>
      </c>
      <c r="Z7" s="202" t="s">
        <v>1</v>
      </c>
      <c r="AA7" s="203"/>
      <c r="AB7" s="204"/>
      <c r="AC7" s="202" t="s">
        <v>18</v>
      </c>
      <c r="AD7" s="203"/>
      <c r="AE7" s="204"/>
      <c r="AF7" s="202" t="s">
        <v>2</v>
      </c>
      <c r="AG7" s="203"/>
      <c r="AH7" s="204"/>
      <c r="AI7" s="202" t="s">
        <v>0</v>
      </c>
      <c r="AJ7" s="204"/>
      <c r="AK7" s="214" t="s">
        <v>3</v>
      </c>
      <c r="AL7" s="203"/>
      <c r="AM7" s="215"/>
      <c r="AN7" s="54" t="s">
        <v>11</v>
      </c>
      <c r="AO7" s="55" t="s">
        <v>21</v>
      </c>
      <c r="AP7" s="107" t="s">
        <v>89</v>
      </c>
      <c r="AQ7" s="50" t="s">
        <v>102</v>
      </c>
      <c r="AR7" s="107" t="s">
        <v>88</v>
      </c>
      <c r="AS7" s="108" t="s">
        <v>81</v>
      </c>
      <c r="AT7" s="58" t="s">
        <v>57</v>
      </c>
      <c r="AU7" s="49" t="s">
        <v>19</v>
      </c>
      <c r="AV7" s="59" t="s">
        <v>29</v>
      </c>
      <c r="AW7" s="257"/>
      <c r="AX7" s="213"/>
    </row>
    <row r="8" spans="1:50" s="75" customFormat="1" ht="30" customHeight="1" thickTop="1">
      <c r="A8" s="111"/>
      <c r="B8" s="64">
        <f>U8</f>
        <v>6</v>
      </c>
      <c r="C8" s="65">
        <f>V8</f>
        <v>0</v>
      </c>
      <c r="D8" s="110">
        <v>1</v>
      </c>
      <c r="E8" s="105">
        <v>540</v>
      </c>
      <c r="F8" s="66">
        <f aca="true" t="shared" si="0" ref="F8:F13">O8*16.96+P8*9.5+R8*19.53+S8*13.93+T8*21+U8*16.33+V8*11+Q8*19.6+(I8*21.46)+(G8*21.4)+(M8*21.46)+(K8*16.42)+(L8*16.9)+(N8*21.46)+(J8*16.43)+IF(H8,1,0)*(21.5+21.5+21)</f>
        <v>131.89999999999998</v>
      </c>
      <c r="G8" s="67"/>
      <c r="H8" s="68"/>
      <c r="I8" s="68"/>
      <c r="J8" s="68"/>
      <c r="K8" s="68"/>
      <c r="L8" s="68"/>
      <c r="M8" s="68"/>
      <c r="N8" s="69"/>
      <c r="O8" s="70">
        <v>2</v>
      </c>
      <c r="P8" s="71"/>
      <c r="Q8" s="71"/>
      <c r="R8" s="72"/>
      <c r="S8" s="72"/>
      <c r="T8" s="72"/>
      <c r="U8" s="72">
        <v>6</v>
      </c>
      <c r="V8" s="73"/>
      <c r="W8" s="86" t="s">
        <v>86</v>
      </c>
      <c r="X8" s="157" t="s">
        <v>110</v>
      </c>
      <c r="Y8" s="87" t="s">
        <v>87</v>
      </c>
      <c r="Z8" s="42"/>
      <c r="AA8" s="35"/>
      <c r="AB8" s="43"/>
      <c r="AC8" s="42"/>
      <c r="AD8" s="35"/>
      <c r="AE8" s="43"/>
      <c r="AF8" s="42">
        <v>4</v>
      </c>
      <c r="AG8" s="35"/>
      <c r="AH8" s="43"/>
      <c r="AI8" s="42"/>
      <c r="AJ8" s="43"/>
      <c r="AK8" s="37"/>
      <c r="AL8" s="35"/>
      <c r="AM8" s="38"/>
      <c r="AN8" s="109"/>
      <c r="AO8" s="91"/>
      <c r="AP8" s="151"/>
      <c r="AQ8" s="151">
        <f>AF8*8+AG8*10.5+AH8*28</f>
        <v>32</v>
      </c>
      <c r="AR8" s="83"/>
      <c r="AS8" s="85"/>
      <c r="AT8" s="161" t="s">
        <v>117</v>
      </c>
      <c r="AU8" s="136" t="s">
        <v>90</v>
      </c>
      <c r="AV8" s="159" t="s">
        <v>97</v>
      </c>
      <c r="AW8" s="40">
        <f aca="true" t="shared" si="1" ref="AW8:AW13">E8</f>
        <v>540</v>
      </c>
      <c r="AX8" s="74">
        <v>1</v>
      </c>
    </row>
    <row r="9" spans="1:50" s="75" customFormat="1" ht="30" customHeight="1">
      <c r="A9" s="111"/>
      <c r="B9" s="64">
        <f aca="true" t="shared" si="2" ref="B9:C13">U9+B8</f>
        <v>8</v>
      </c>
      <c r="C9" s="65">
        <f t="shared" si="2"/>
        <v>6</v>
      </c>
      <c r="D9" s="110">
        <v>1</v>
      </c>
      <c r="E9" s="105">
        <v>541</v>
      </c>
      <c r="F9" s="66">
        <f t="shared" si="0"/>
        <v>132.57999999999998</v>
      </c>
      <c r="G9" s="67"/>
      <c r="H9" s="68"/>
      <c r="I9" s="68"/>
      <c r="J9" s="68"/>
      <c r="K9" s="68"/>
      <c r="L9" s="68"/>
      <c r="M9" s="68"/>
      <c r="N9" s="69"/>
      <c r="O9" s="70">
        <v>2</v>
      </c>
      <c r="P9" s="71"/>
      <c r="Q9" s="71"/>
      <c r="R9" s="72"/>
      <c r="S9" s="72"/>
      <c r="T9" s="72"/>
      <c r="U9" s="72">
        <v>2</v>
      </c>
      <c r="V9" s="73">
        <v>6</v>
      </c>
      <c r="W9" s="86" t="s">
        <v>86</v>
      </c>
      <c r="X9" s="164" t="s">
        <v>123</v>
      </c>
      <c r="Y9" s="87" t="s">
        <v>87</v>
      </c>
      <c r="Z9" s="42"/>
      <c r="AA9" s="35"/>
      <c r="AB9" s="43"/>
      <c r="AC9" s="42"/>
      <c r="AD9" s="35"/>
      <c r="AE9" s="43"/>
      <c r="AF9" s="42"/>
      <c r="AG9" s="35">
        <v>6</v>
      </c>
      <c r="AH9" s="43"/>
      <c r="AI9" s="42"/>
      <c r="AJ9" s="43"/>
      <c r="AK9" s="37"/>
      <c r="AL9" s="35"/>
      <c r="AM9" s="38"/>
      <c r="AN9" s="84">
        <f>R9*18*4+AN8</f>
        <v>0</v>
      </c>
      <c r="AO9" s="91"/>
      <c r="AP9" s="152"/>
      <c r="AQ9" s="151">
        <f>AF9*8+AG9*10.5+AH9*28+AQ8</f>
        <v>95</v>
      </c>
      <c r="AR9" s="83">
        <f>AJ9*84*0.6+AR8+AI9*168*0.6</f>
        <v>0</v>
      </c>
      <c r="AS9" s="85"/>
      <c r="AT9" s="161" t="s">
        <v>118</v>
      </c>
      <c r="AU9" s="136" t="s">
        <v>90</v>
      </c>
      <c r="AV9" s="161" t="s">
        <v>104</v>
      </c>
      <c r="AW9" s="40">
        <f t="shared" si="1"/>
        <v>541</v>
      </c>
      <c r="AX9" s="74">
        <v>1</v>
      </c>
    </row>
    <row r="10" spans="1:50" s="75" customFormat="1" ht="30" customHeight="1">
      <c r="A10" s="111"/>
      <c r="B10" s="64">
        <f t="shared" si="2"/>
        <v>14</v>
      </c>
      <c r="C10" s="65">
        <f t="shared" si="2"/>
        <v>6</v>
      </c>
      <c r="D10" s="110">
        <v>1</v>
      </c>
      <c r="E10" s="105">
        <v>542</v>
      </c>
      <c r="F10" s="66">
        <f t="shared" si="0"/>
        <v>131.89999999999998</v>
      </c>
      <c r="G10" s="67"/>
      <c r="H10" s="68"/>
      <c r="I10" s="68"/>
      <c r="J10" s="68"/>
      <c r="K10" s="68"/>
      <c r="L10" s="68"/>
      <c r="M10" s="68"/>
      <c r="N10" s="69"/>
      <c r="O10" s="70">
        <v>2</v>
      </c>
      <c r="P10" s="71"/>
      <c r="Q10" s="71"/>
      <c r="R10" s="72"/>
      <c r="S10" s="72"/>
      <c r="T10" s="72"/>
      <c r="U10" s="72">
        <v>6</v>
      </c>
      <c r="V10" s="73"/>
      <c r="W10" s="86" t="s">
        <v>86</v>
      </c>
      <c r="X10" s="157" t="s">
        <v>99</v>
      </c>
      <c r="Y10" s="87" t="s">
        <v>87</v>
      </c>
      <c r="Z10" s="42"/>
      <c r="AA10" s="35"/>
      <c r="AB10" s="43"/>
      <c r="AC10" s="42"/>
      <c r="AD10" s="35"/>
      <c r="AE10" s="43"/>
      <c r="AF10" s="42">
        <v>6</v>
      </c>
      <c r="AG10" s="35"/>
      <c r="AH10" s="43"/>
      <c r="AI10" s="42"/>
      <c r="AJ10" s="43"/>
      <c r="AK10" s="37"/>
      <c r="AL10" s="35"/>
      <c r="AM10" s="38"/>
      <c r="AN10" s="84"/>
      <c r="AO10" s="91"/>
      <c r="AP10" s="153"/>
      <c r="AQ10" s="151">
        <f>AF10*8+AG10*10.5+AH10*28+AQ9</f>
        <v>143</v>
      </c>
      <c r="AR10" s="83">
        <f>AJ10*84*0.6+AR9+AI10*168*0.6</f>
        <v>0</v>
      </c>
      <c r="AS10" s="85"/>
      <c r="AT10" s="161" t="s">
        <v>119</v>
      </c>
      <c r="AU10" s="136" t="s">
        <v>90</v>
      </c>
      <c r="AV10" s="40" t="s">
        <v>104</v>
      </c>
      <c r="AW10" s="40">
        <f t="shared" si="1"/>
        <v>542</v>
      </c>
      <c r="AX10" s="74">
        <v>1</v>
      </c>
    </row>
    <row r="11" spans="1:50" s="75" customFormat="1" ht="30" customHeight="1">
      <c r="A11" s="111"/>
      <c r="B11" s="64">
        <f t="shared" si="2"/>
        <v>19</v>
      </c>
      <c r="C11" s="65">
        <f t="shared" si="2"/>
        <v>6</v>
      </c>
      <c r="D11" s="110">
        <v>1</v>
      </c>
      <c r="E11" s="105">
        <v>543</v>
      </c>
      <c r="F11" s="66">
        <f t="shared" si="0"/>
        <v>115.57</v>
      </c>
      <c r="G11" s="67"/>
      <c r="H11" s="68"/>
      <c r="I11" s="68"/>
      <c r="J11" s="68"/>
      <c r="K11" s="68"/>
      <c r="L11" s="68"/>
      <c r="M11" s="68"/>
      <c r="N11" s="69"/>
      <c r="O11" s="70">
        <v>2</v>
      </c>
      <c r="P11" s="71"/>
      <c r="Q11" s="71"/>
      <c r="R11" s="72"/>
      <c r="S11" s="72"/>
      <c r="T11" s="72"/>
      <c r="U11" s="72">
        <v>5</v>
      </c>
      <c r="V11" s="73"/>
      <c r="W11" s="86" t="s">
        <v>86</v>
      </c>
      <c r="X11" s="157" t="s">
        <v>100</v>
      </c>
      <c r="Y11" s="87" t="s">
        <v>87</v>
      </c>
      <c r="Z11" s="42"/>
      <c r="AA11" s="35"/>
      <c r="AB11" s="43"/>
      <c r="AC11" s="42"/>
      <c r="AD11" s="35"/>
      <c r="AE11" s="43"/>
      <c r="AF11" s="42">
        <v>5</v>
      </c>
      <c r="AG11" s="35"/>
      <c r="AH11" s="43"/>
      <c r="AI11" s="42"/>
      <c r="AJ11" s="43"/>
      <c r="AK11" s="37"/>
      <c r="AL11" s="35"/>
      <c r="AM11" s="38"/>
      <c r="AN11" s="84"/>
      <c r="AO11" s="91"/>
      <c r="AP11" s="153"/>
      <c r="AQ11" s="151">
        <f>AF11*8+AG11*10.5+AH11*28+AQ10</f>
        <v>183</v>
      </c>
      <c r="AR11" s="83">
        <f>AJ11*84*0.6+AR10+AI11*168*0.6</f>
        <v>0</v>
      </c>
      <c r="AS11" s="85">
        <f>AM11*18+AS10+AK11*45+AL11*45</f>
        <v>0</v>
      </c>
      <c r="AT11" s="161" t="s">
        <v>120</v>
      </c>
      <c r="AU11" s="136" t="s">
        <v>90</v>
      </c>
      <c r="AV11" s="40" t="s">
        <v>104</v>
      </c>
      <c r="AW11" s="40">
        <f t="shared" si="1"/>
        <v>543</v>
      </c>
      <c r="AX11" s="74">
        <v>1</v>
      </c>
    </row>
    <row r="12" spans="1:50" s="75" customFormat="1" ht="30" customHeight="1" thickBot="1">
      <c r="A12" s="111"/>
      <c r="B12" s="113">
        <f t="shared" si="2"/>
        <v>24</v>
      </c>
      <c r="C12" s="114">
        <f t="shared" si="2"/>
        <v>6</v>
      </c>
      <c r="D12" s="115">
        <v>1</v>
      </c>
      <c r="E12" s="137">
        <v>544</v>
      </c>
      <c r="F12" s="116">
        <f t="shared" si="0"/>
        <v>115.57</v>
      </c>
      <c r="G12" s="117"/>
      <c r="H12" s="118"/>
      <c r="I12" s="118"/>
      <c r="J12" s="118"/>
      <c r="K12" s="118"/>
      <c r="L12" s="118"/>
      <c r="M12" s="118"/>
      <c r="N12" s="119"/>
      <c r="O12" s="120">
        <v>2</v>
      </c>
      <c r="P12" s="121"/>
      <c r="Q12" s="121"/>
      <c r="R12" s="122"/>
      <c r="S12" s="122"/>
      <c r="T12" s="122"/>
      <c r="U12" s="122">
        <v>5</v>
      </c>
      <c r="V12" s="123"/>
      <c r="W12" s="124" t="s">
        <v>86</v>
      </c>
      <c r="X12" s="158" t="s">
        <v>100</v>
      </c>
      <c r="Y12" s="125" t="s">
        <v>87</v>
      </c>
      <c r="Z12" s="126"/>
      <c r="AA12" s="127"/>
      <c r="AB12" s="128"/>
      <c r="AC12" s="126"/>
      <c r="AD12" s="127"/>
      <c r="AE12" s="128"/>
      <c r="AF12" s="126">
        <v>5</v>
      </c>
      <c r="AG12" s="127"/>
      <c r="AH12" s="128"/>
      <c r="AI12" s="126"/>
      <c r="AJ12" s="128"/>
      <c r="AK12" s="129"/>
      <c r="AL12" s="127"/>
      <c r="AM12" s="130"/>
      <c r="AN12" s="131"/>
      <c r="AO12" s="132"/>
      <c r="AP12" s="154"/>
      <c r="AQ12" s="154">
        <f>AF12*8+AG12*10.5+AH12*28+AQ11</f>
        <v>223</v>
      </c>
      <c r="AR12" s="133">
        <f>AJ12*105*0.6</f>
        <v>0</v>
      </c>
      <c r="AS12" s="134"/>
      <c r="AT12" s="162" t="s">
        <v>121</v>
      </c>
      <c r="AU12" s="135" t="s">
        <v>90</v>
      </c>
      <c r="AV12" s="160" t="s">
        <v>104</v>
      </c>
      <c r="AW12" s="135">
        <f t="shared" si="1"/>
        <v>544</v>
      </c>
      <c r="AX12" s="138">
        <v>1</v>
      </c>
    </row>
    <row r="13" spans="1:50" s="75" customFormat="1" ht="29.25" customHeight="1" thickBot="1">
      <c r="A13" s="111"/>
      <c r="B13" s="139">
        <f t="shared" si="2"/>
        <v>30</v>
      </c>
      <c r="C13" s="140">
        <f t="shared" si="2"/>
        <v>6</v>
      </c>
      <c r="D13" s="141">
        <v>2</v>
      </c>
      <c r="E13" s="142">
        <v>545</v>
      </c>
      <c r="F13" s="92">
        <f t="shared" si="0"/>
        <v>131.89999999999998</v>
      </c>
      <c r="G13" s="93"/>
      <c r="H13" s="94"/>
      <c r="I13" s="94"/>
      <c r="J13" s="94"/>
      <c r="K13" s="94"/>
      <c r="L13" s="94"/>
      <c r="M13" s="94"/>
      <c r="N13" s="95"/>
      <c r="O13" s="143">
        <v>2</v>
      </c>
      <c r="P13" s="96"/>
      <c r="Q13" s="96"/>
      <c r="R13" s="97"/>
      <c r="S13" s="97"/>
      <c r="T13" s="97"/>
      <c r="U13" s="97">
        <v>6</v>
      </c>
      <c r="V13" s="98"/>
      <c r="W13" s="144" t="s">
        <v>86</v>
      </c>
      <c r="X13" s="165" t="s">
        <v>126</v>
      </c>
      <c r="Y13" s="145" t="s">
        <v>87</v>
      </c>
      <c r="Z13" s="99"/>
      <c r="AA13" s="100"/>
      <c r="AB13" s="101"/>
      <c r="AC13" s="99"/>
      <c r="AD13" s="100"/>
      <c r="AE13" s="101"/>
      <c r="AF13" s="99">
        <v>3</v>
      </c>
      <c r="AG13" s="100"/>
      <c r="AH13" s="101"/>
      <c r="AI13" s="99"/>
      <c r="AJ13" s="101"/>
      <c r="AK13" s="146"/>
      <c r="AL13" s="100"/>
      <c r="AM13" s="147"/>
      <c r="AN13" s="102"/>
      <c r="AO13" s="148"/>
      <c r="AP13" s="155"/>
      <c r="AQ13" s="156">
        <f>AF13*8+AG13*10.5+AH13*28+AQ12</f>
        <v>247</v>
      </c>
      <c r="AR13" s="103"/>
      <c r="AS13" s="149"/>
      <c r="AT13" s="163" t="s">
        <v>124</v>
      </c>
      <c r="AU13" s="104" t="s">
        <v>109</v>
      </c>
      <c r="AV13" s="104" t="s">
        <v>94</v>
      </c>
      <c r="AW13" s="104">
        <f t="shared" si="1"/>
        <v>545</v>
      </c>
      <c r="AX13" s="150">
        <v>2</v>
      </c>
    </row>
    <row r="14" spans="2:64" s="11" customFormat="1" ht="24.75" customHeight="1" thickBot="1" thickTop="1">
      <c r="B14" s="24"/>
      <c r="C14" s="24"/>
      <c r="D14" s="24"/>
      <c r="E14" s="25"/>
      <c r="F14" s="56" t="s">
        <v>56</v>
      </c>
      <c r="G14" s="88">
        <f aca="true" t="shared" si="3" ref="G14:V14">SUM(G8:G13)</f>
        <v>0</v>
      </c>
      <c r="H14" s="88">
        <f t="shared" si="3"/>
        <v>0</v>
      </c>
      <c r="I14" s="88">
        <f t="shared" si="3"/>
        <v>0</v>
      </c>
      <c r="J14" s="88">
        <f t="shared" si="3"/>
        <v>0</v>
      </c>
      <c r="K14" s="88">
        <f t="shared" si="3"/>
        <v>0</v>
      </c>
      <c r="L14" s="88">
        <f t="shared" si="3"/>
        <v>0</v>
      </c>
      <c r="M14" s="88">
        <f t="shared" si="3"/>
        <v>0</v>
      </c>
      <c r="N14" s="88">
        <f t="shared" si="3"/>
        <v>0</v>
      </c>
      <c r="O14" s="26">
        <f t="shared" si="3"/>
        <v>12</v>
      </c>
      <c r="P14" s="26">
        <f t="shared" si="3"/>
        <v>0</v>
      </c>
      <c r="Q14" s="26">
        <f t="shared" si="3"/>
        <v>0</v>
      </c>
      <c r="R14" s="26">
        <f t="shared" si="3"/>
        <v>0</v>
      </c>
      <c r="S14" s="26">
        <f t="shared" si="3"/>
        <v>0</v>
      </c>
      <c r="T14" s="26">
        <f t="shared" si="3"/>
        <v>0</v>
      </c>
      <c r="U14" s="26">
        <f t="shared" si="3"/>
        <v>30</v>
      </c>
      <c r="V14" s="26">
        <f t="shared" si="3"/>
        <v>6</v>
      </c>
      <c r="W14" s="27"/>
      <c r="X14" s="89"/>
      <c r="Y14" s="27"/>
      <c r="Z14" s="28"/>
      <c r="AA14" s="28"/>
      <c r="AB14" s="28"/>
      <c r="AC14" s="28"/>
      <c r="AD14" s="28"/>
      <c r="AE14" s="28"/>
      <c r="AF14" s="28"/>
      <c r="AG14" s="28"/>
      <c r="AH14" s="28"/>
      <c r="AI14" s="28"/>
      <c r="AJ14" s="28"/>
      <c r="AK14" s="28"/>
      <c r="AL14" s="28"/>
      <c r="AM14" s="28"/>
      <c r="AN14" s="29"/>
      <c r="AO14" s="26"/>
      <c r="AP14" s="30"/>
      <c r="AQ14" s="30"/>
      <c r="AR14" s="31"/>
      <c r="AS14" s="30"/>
      <c r="AT14" s="28"/>
      <c r="AU14" s="28"/>
      <c r="AV14" s="28"/>
      <c r="AW14" s="28"/>
      <c r="AX14" s="26"/>
      <c r="AY14" s="75"/>
      <c r="AZ14" s="75"/>
      <c r="BA14" s="75"/>
      <c r="BB14" s="75"/>
      <c r="BC14" s="75"/>
      <c r="BD14" s="75"/>
      <c r="BE14" s="75"/>
      <c r="BF14" s="75"/>
      <c r="BG14" s="75"/>
      <c r="BH14" s="75"/>
      <c r="BI14" s="75"/>
      <c r="BJ14" s="75"/>
      <c r="BK14" s="75"/>
      <c r="BL14" s="75"/>
    </row>
    <row r="15" spans="2:64" s="7" customFormat="1" ht="17.25" customHeight="1" thickBot="1" thickTop="1">
      <c r="B15" s="8"/>
      <c r="C15" s="9"/>
      <c r="D15" s="9"/>
      <c r="E15" s="9"/>
      <c r="F15" s="9"/>
      <c r="G15" s="10"/>
      <c r="H15" s="10"/>
      <c r="I15" s="10"/>
      <c r="J15" s="10"/>
      <c r="K15" s="10"/>
      <c r="L15" s="10"/>
      <c r="M15" s="10"/>
      <c r="N15" s="10"/>
      <c r="O15" s="10"/>
      <c r="P15" s="10"/>
      <c r="Q15" s="10"/>
      <c r="R15" s="10"/>
      <c r="S15" s="10"/>
      <c r="T15" s="10"/>
      <c r="U15" s="10"/>
      <c r="V15" s="9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75"/>
      <c r="AZ15" s="75"/>
      <c r="BA15" s="75"/>
      <c r="BB15" s="75"/>
      <c r="BC15" s="75"/>
      <c r="BD15" s="75"/>
      <c r="BE15" s="75"/>
      <c r="BF15" s="75"/>
      <c r="BG15" s="75"/>
      <c r="BH15" s="75"/>
      <c r="BI15" s="75"/>
      <c r="BJ15" s="75"/>
      <c r="BK15" s="75"/>
      <c r="BL15" s="75"/>
    </row>
    <row r="16" spans="2:64" s="6" customFormat="1" ht="19.5" customHeight="1" thickBot="1" thickTop="1">
      <c r="B16" s="222" t="s">
        <v>35</v>
      </c>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4"/>
      <c r="AY16" s="75"/>
      <c r="AZ16" s="75"/>
      <c r="BA16" s="75"/>
      <c r="BB16" s="75"/>
      <c r="BC16" s="75"/>
      <c r="BD16" s="75"/>
      <c r="BE16" s="75"/>
      <c r="BF16" s="75"/>
      <c r="BG16" s="75"/>
      <c r="BH16" s="75"/>
      <c r="BI16" s="75"/>
      <c r="BJ16" s="75"/>
      <c r="BK16" s="75"/>
      <c r="BL16" s="75"/>
    </row>
    <row r="17" spans="2:64" s="6" customFormat="1" ht="17.25" customHeight="1" thickTop="1">
      <c r="B17" s="233" t="s">
        <v>33</v>
      </c>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5"/>
      <c r="AY17" s="75"/>
      <c r="AZ17" s="75"/>
      <c r="BA17" s="75"/>
      <c r="BB17" s="75"/>
      <c r="BC17" s="75"/>
      <c r="BD17" s="75"/>
      <c r="BE17" s="75"/>
      <c r="BF17" s="75"/>
      <c r="BG17" s="75"/>
      <c r="BH17" s="75"/>
      <c r="BI17" s="75"/>
      <c r="BJ17" s="75"/>
      <c r="BK17" s="75"/>
      <c r="BL17" s="75"/>
    </row>
    <row r="18" spans="2:50" s="7" customFormat="1" ht="84" customHeight="1">
      <c r="B18" s="190" t="s">
        <v>93</v>
      </c>
      <c r="C18" s="167"/>
      <c r="D18" s="167"/>
      <c r="E18" s="167"/>
      <c r="F18" s="167"/>
      <c r="G18" s="237" t="s">
        <v>103</v>
      </c>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8"/>
    </row>
    <row r="19" spans="2:50" s="7" customFormat="1" ht="20.25" customHeight="1">
      <c r="B19" s="166" t="s">
        <v>108</v>
      </c>
      <c r="C19" s="228"/>
      <c r="D19" s="228"/>
      <c r="E19" s="228"/>
      <c r="F19" s="228"/>
      <c r="G19" s="178" t="s">
        <v>96</v>
      </c>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9"/>
    </row>
    <row r="20" spans="2:50" s="17" customFormat="1" ht="12.75" customHeight="1">
      <c r="B20" s="225" t="s">
        <v>34</v>
      </c>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7"/>
    </row>
    <row r="21" spans="2:50" s="7" customFormat="1" ht="87" customHeight="1">
      <c r="B21" s="166" t="s">
        <v>36</v>
      </c>
      <c r="C21" s="167"/>
      <c r="D21" s="167"/>
      <c r="E21" s="167"/>
      <c r="F21" s="167"/>
      <c r="G21" s="178" t="s">
        <v>122</v>
      </c>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9"/>
    </row>
    <row r="22" spans="2:50" s="6" customFormat="1" ht="15.75" customHeight="1">
      <c r="B22" s="170" t="s">
        <v>12</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2"/>
    </row>
    <row r="23" spans="2:50" s="7" customFormat="1" ht="19.5" customHeight="1">
      <c r="B23" s="190" t="s">
        <v>95</v>
      </c>
      <c r="C23" s="167"/>
      <c r="D23" s="167"/>
      <c r="E23" s="167"/>
      <c r="F23" s="167"/>
      <c r="G23" s="191" t="s">
        <v>105</v>
      </c>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2"/>
    </row>
    <row r="24" spans="2:50" s="7" customFormat="1" ht="19.5" customHeight="1">
      <c r="B24" s="190" t="s">
        <v>107</v>
      </c>
      <c r="C24" s="167"/>
      <c r="D24" s="167"/>
      <c r="E24" s="167"/>
      <c r="F24" s="167"/>
      <c r="G24" s="191" t="s">
        <v>116</v>
      </c>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2"/>
    </row>
    <row r="25" spans="2:50" s="6" customFormat="1" ht="15.75" customHeight="1">
      <c r="B25" s="211" t="s">
        <v>62</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2"/>
    </row>
    <row r="26" spans="2:50" s="7" customFormat="1" ht="12.75">
      <c r="B26" s="168" t="s">
        <v>106</v>
      </c>
      <c r="C26" s="169"/>
      <c r="D26" s="169"/>
      <c r="E26" s="169"/>
      <c r="F26" s="169"/>
      <c r="G26" s="178" t="s">
        <v>101</v>
      </c>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9"/>
    </row>
    <row r="27" spans="2:50" s="6" customFormat="1" ht="21.75" customHeight="1">
      <c r="B27" s="170" t="s">
        <v>13</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2"/>
    </row>
    <row r="28" spans="2:50" s="7" customFormat="1" ht="59.25" customHeight="1" thickBot="1">
      <c r="B28" s="173" t="s">
        <v>114</v>
      </c>
      <c r="C28" s="174"/>
      <c r="D28" s="174"/>
      <c r="E28" s="174"/>
      <c r="F28" s="174"/>
      <c r="G28" s="196" t="s">
        <v>115</v>
      </c>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8"/>
    </row>
    <row r="29" spans="2:50" s="7" customFormat="1" ht="12" customHeight="1" thickBot="1" thickTop="1">
      <c r="B29" s="32"/>
      <c r="C29" s="33"/>
      <c r="D29" s="33"/>
      <c r="E29" s="33"/>
      <c r="F29" s="33"/>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row>
    <row r="30" spans="2:50" s="12" customFormat="1" ht="19.5" customHeight="1" thickBot="1" thickTop="1">
      <c r="B30" s="216" t="s">
        <v>66</v>
      </c>
      <c r="C30" s="217"/>
      <c r="D30" s="217"/>
      <c r="E30" s="217"/>
      <c r="F30" s="217"/>
      <c r="G30" s="180" t="s">
        <v>42</v>
      </c>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0" t="s">
        <v>41</v>
      </c>
      <c r="AR30" s="181"/>
      <c r="AS30" s="181"/>
      <c r="AT30" s="181"/>
      <c r="AU30" s="199"/>
      <c r="AV30" s="193" t="s">
        <v>38</v>
      </c>
      <c r="AW30" s="194"/>
      <c r="AX30" s="195"/>
    </row>
    <row r="31" spans="2:50" s="12" customFormat="1" ht="19.5" customHeight="1" thickTop="1">
      <c r="B31" s="208" t="s">
        <v>80</v>
      </c>
      <c r="C31" s="209"/>
      <c r="D31" s="209"/>
      <c r="E31" s="209"/>
      <c r="F31" s="210"/>
      <c r="G31" s="182"/>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4"/>
      <c r="AQ31" s="182" t="s">
        <v>92</v>
      </c>
      <c r="AR31" s="183"/>
      <c r="AS31" s="183"/>
      <c r="AT31" s="183"/>
      <c r="AU31" s="184"/>
      <c r="AV31" s="219">
        <v>44222</v>
      </c>
      <c r="AW31" s="220"/>
      <c r="AX31" s="221"/>
    </row>
    <row r="32" spans="2:50" s="12" customFormat="1" ht="19.5" customHeight="1">
      <c r="B32" s="269" t="s">
        <v>112</v>
      </c>
      <c r="C32" s="270"/>
      <c r="D32" s="270"/>
      <c r="E32" s="270"/>
      <c r="F32" s="271"/>
      <c r="G32" s="272"/>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4"/>
      <c r="AQ32" s="272" t="s">
        <v>92</v>
      </c>
      <c r="AR32" s="273"/>
      <c r="AS32" s="273"/>
      <c r="AT32" s="273"/>
      <c r="AU32" s="274"/>
      <c r="AV32" s="275">
        <v>44259</v>
      </c>
      <c r="AW32" s="276"/>
      <c r="AX32" s="277"/>
    </row>
    <row r="33" spans="2:50" s="12" customFormat="1" ht="19.5" customHeight="1" thickBot="1">
      <c r="B33" s="200" t="s">
        <v>113</v>
      </c>
      <c r="C33" s="201"/>
      <c r="D33" s="201"/>
      <c r="E33" s="201"/>
      <c r="F33" s="201"/>
      <c r="G33" s="189" t="s">
        <v>125</v>
      </c>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8" t="s">
        <v>92</v>
      </c>
      <c r="AR33" s="188"/>
      <c r="AS33" s="188"/>
      <c r="AT33" s="188"/>
      <c r="AU33" s="188"/>
      <c r="AV33" s="205">
        <v>44279</v>
      </c>
      <c r="AW33" s="206"/>
      <c r="AX33" s="207"/>
    </row>
    <row r="34" ht="20.25" customHeight="1" thickTop="1"/>
    <row r="35" spans="2:50" ht="20.25" customHeight="1" thickBot="1">
      <c r="B35" s="81" t="s">
        <v>78</v>
      </c>
      <c r="W35" s="81" t="s">
        <v>78</v>
      </c>
      <c r="Y35" s="81" t="s">
        <v>78</v>
      </c>
      <c r="AO35" s="81" t="s">
        <v>78</v>
      </c>
      <c r="AX35" s="82" t="s">
        <v>78</v>
      </c>
    </row>
    <row r="36" spans="2:50" ht="45" customHeight="1" thickTop="1">
      <c r="B36" s="185" t="s">
        <v>72</v>
      </c>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7"/>
    </row>
    <row r="37" spans="2:50" ht="98.25" customHeight="1" thickBot="1">
      <c r="B37" s="175" t="s">
        <v>76</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7"/>
    </row>
    <row r="38" ht="13.5" thickTop="1"/>
    <row r="50" spans="24:44" ht="12.75">
      <c r="X50" s="3"/>
      <c r="AH50" s="1"/>
      <c r="AI50" s="1"/>
      <c r="AJ50" s="3"/>
      <c r="AK50" s="3"/>
      <c r="AL50" s="3"/>
      <c r="AR50" s="1"/>
    </row>
    <row r="51" spans="24:44" ht="12.75">
      <c r="X51" s="3"/>
      <c r="AH51" s="1"/>
      <c r="AI51" s="1"/>
      <c r="AJ51" s="3"/>
      <c r="AK51" s="3"/>
      <c r="AL51" s="3"/>
      <c r="AR51" s="1"/>
    </row>
    <row r="52" spans="24:44" ht="12.75">
      <c r="X52" s="3"/>
      <c r="AH52" s="1"/>
      <c r="AI52" s="1"/>
      <c r="AJ52" s="3"/>
      <c r="AK52" s="3"/>
      <c r="AL52" s="3"/>
      <c r="AR52" s="1"/>
    </row>
    <row r="53" spans="24:44" ht="12.75">
      <c r="X53" s="3"/>
      <c r="AH53" s="1"/>
      <c r="AI53" s="1"/>
      <c r="AJ53" s="3"/>
      <c r="AK53" s="3"/>
      <c r="AL53" s="3"/>
      <c r="AR53" s="1"/>
    </row>
    <row r="54" spans="24:44" ht="12.75">
      <c r="X54" s="3"/>
      <c r="AH54" s="1"/>
      <c r="AI54" s="1"/>
      <c r="AJ54" s="3"/>
      <c r="AK54" s="3"/>
      <c r="AL54" s="3"/>
      <c r="AR54" s="1"/>
    </row>
    <row r="55" spans="24:44" ht="12.75">
      <c r="X55" s="3"/>
      <c r="AH55" s="1"/>
      <c r="AI55" s="1"/>
      <c r="AJ55" s="3"/>
      <c r="AK55" s="3"/>
      <c r="AL55" s="3"/>
      <c r="AR55" s="1"/>
    </row>
    <row r="56" spans="24:44" ht="12.75">
      <c r="X56" s="3"/>
      <c r="AH56" s="1"/>
      <c r="AI56" s="1"/>
      <c r="AJ56" s="3"/>
      <c r="AK56" s="3"/>
      <c r="AL56" s="3"/>
      <c r="AR56" s="1"/>
    </row>
  </sheetData>
  <sheetProtection/>
  <mergeCells count="70">
    <mergeCell ref="AH2:AL2"/>
    <mergeCell ref="Z6:AM6"/>
    <mergeCell ref="B32:F32"/>
    <mergeCell ref="G32:AP32"/>
    <mergeCell ref="AQ32:AU32"/>
    <mergeCell ref="AV32:AX32"/>
    <mergeCell ref="Z2:AG2"/>
    <mergeCell ref="AQ2:AT2"/>
    <mergeCell ref="AM2:AP2"/>
    <mergeCell ref="Z4:AP4"/>
    <mergeCell ref="U2:W2"/>
    <mergeCell ref="AN6:AS6"/>
    <mergeCell ref="U3:W3"/>
    <mergeCell ref="Z3:AP3"/>
    <mergeCell ref="AW6:AW7"/>
    <mergeCell ref="AF7:AH7"/>
    <mergeCell ref="AQ3:AR3"/>
    <mergeCell ref="AS3:AT3"/>
    <mergeCell ref="F6:V6"/>
    <mergeCell ref="AU6:AV6"/>
    <mergeCell ref="X5:AT5"/>
    <mergeCell ref="G18:AX18"/>
    <mergeCell ref="B18:F18"/>
    <mergeCell ref="AU1:AX4"/>
    <mergeCell ref="U4:W4"/>
    <mergeCell ref="B1:T4"/>
    <mergeCell ref="AS4:AT4"/>
    <mergeCell ref="U1:AT1"/>
    <mergeCell ref="B6:C6"/>
    <mergeCell ref="AQ4:AR4"/>
    <mergeCell ref="U5:W5"/>
    <mergeCell ref="AV31:AX31"/>
    <mergeCell ref="B16:AX16"/>
    <mergeCell ref="B20:AX20"/>
    <mergeCell ref="B19:F19"/>
    <mergeCell ref="G19:AX19"/>
    <mergeCell ref="E6:E7"/>
    <mergeCell ref="D6:D7"/>
    <mergeCell ref="G21:AX21"/>
    <mergeCell ref="B17:AX17"/>
    <mergeCell ref="Z7:AB7"/>
    <mergeCell ref="AV33:AX33"/>
    <mergeCell ref="B31:F31"/>
    <mergeCell ref="B25:AX25"/>
    <mergeCell ref="B27:AX27"/>
    <mergeCell ref="AI7:AJ7"/>
    <mergeCell ref="AX6:AX7"/>
    <mergeCell ref="AK7:AM7"/>
    <mergeCell ref="AC7:AE7"/>
    <mergeCell ref="B30:F30"/>
    <mergeCell ref="G33:AP33"/>
    <mergeCell ref="B23:F23"/>
    <mergeCell ref="G23:AX23"/>
    <mergeCell ref="B24:F24"/>
    <mergeCell ref="G24:AX24"/>
    <mergeCell ref="AV30:AX30"/>
    <mergeCell ref="G28:AX28"/>
    <mergeCell ref="AQ31:AU31"/>
    <mergeCell ref="AQ30:AU30"/>
    <mergeCell ref="B33:F33"/>
    <mergeCell ref="B21:F21"/>
    <mergeCell ref="B26:F26"/>
    <mergeCell ref="B22:AX22"/>
    <mergeCell ref="B28:F28"/>
    <mergeCell ref="B37:AX37"/>
    <mergeCell ref="G26:AX26"/>
    <mergeCell ref="G30:AP30"/>
    <mergeCell ref="G31:AP31"/>
    <mergeCell ref="B36:AX36"/>
    <mergeCell ref="AQ33:AU33"/>
  </mergeCells>
  <conditionalFormatting sqref="AN9 AQ8:AS12">
    <cfRule type="cellIs" priority="244" dxfId="0" operator="equal" stopIfTrue="1">
      <formula>AN7</formula>
    </cfRule>
  </conditionalFormatting>
  <conditionalFormatting sqref="AN14:AS14">
    <cfRule type="cellIs" priority="245" dxfId="0" operator="equal" stopIfTrue="1">
      <formula>#REF!</formula>
    </cfRule>
  </conditionalFormatting>
  <conditionalFormatting sqref="Z9:AM9 Z10:Z12 Z14:AM14">
    <cfRule type="cellIs" priority="246" dxfId="6" operator="greaterThan" stopIfTrue="1">
      <formula>0</formula>
    </cfRule>
  </conditionalFormatting>
  <conditionalFormatting sqref="B9 B14">
    <cfRule type="cellIs" priority="247" dxfId="2" operator="greaterThan" stopIfTrue="1">
      <formula>44</formula>
    </cfRule>
  </conditionalFormatting>
  <conditionalFormatting sqref="F9 F11:F12">
    <cfRule type="expression" priority="242" dxfId="4" stopIfTrue="1">
      <formula>ISBLANK(O9)</formula>
    </cfRule>
    <cfRule type="cellIs" priority="248" dxfId="3" operator="greaterThan" stopIfTrue="1">
      <formula>137</formula>
    </cfRule>
  </conditionalFormatting>
  <conditionalFormatting sqref="C9 C14:D14">
    <cfRule type="cellIs" priority="249" dxfId="2" operator="greaterThan" stopIfTrue="1">
      <formula>57</formula>
    </cfRule>
  </conditionalFormatting>
  <conditionalFormatting sqref="G14">
    <cfRule type="cellIs" priority="241" dxfId="29" operator="greaterThan" stopIfTrue="1">
      <formula>9</formula>
    </cfRule>
  </conditionalFormatting>
  <conditionalFormatting sqref="I14">
    <cfRule type="expression" priority="239" dxfId="23" stopIfTrue="1">
      <formula>NOT(OR($I$14=13,$I$14=0))</formula>
    </cfRule>
  </conditionalFormatting>
  <conditionalFormatting sqref="J14">
    <cfRule type="expression" priority="238" dxfId="23" stopIfTrue="1">
      <formula>NOT(OR($J$14=0,$J$14=5,$J$14=10))</formula>
    </cfRule>
  </conditionalFormatting>
  <conditionalFormatting sqref="K14">
    <cfRule type="cellIs" priority="237" dxfId="23" operator="greaterThan" stopIfTrue="1">
      <formula>23</formula>
    </cfRule>
  </conditionalFormatting>
  <conditionalFormatting sqref="L14">
    <cfRule type="cellIs" priority="236" dxfId="23" operator="greaterThan" stopIfTrue="1">
      <formula>90</formula>
    </cfRule>
  </conditionalFormatting>
  <conditionalFormatting sqref="M14:N14">
    <cfRule type="expression" priority="235" dxfId="23" stopIfTrue="1">
      <formula>IF(($M$14+$N$14)&gt;22,1,0)</formula>
    </cfRule>
  </conditionalFormatting>
  <conditionalFormatting sqref="H14">
    <cfRule type="expression" priority="182" dxfId="23" stopIfTrue="1">
      <formula>IF(($M$14+$N$14)&gt;22,1,0)</formula>
    </cfRule>
  </conditionalFormatting>
  <conditionalFormatting sqref="AN8">
    <cfRule type="cellIs" priority="157" dxfId="0" operator="equal" stopIfTrue="1">
      <formula>AN7</formula>
    </cfRule>
  </conditionalFormatting>
  <conditionalFormatting sqref="Z8:AM8">
    <cfRule type="cellIs" priority="158" dxfId="6" operator="greaterThan" stopIfTrue="1">
      <formula>0</formula>
    </cfRule>
  </conditionalFormatting>
  <conditionalFormatting sqref="B8">
    <cfRule type="cellIs" priority="159" dxfId="2" operator="greaterThan" stopIfTrue="1">
      <formula>44</formula>
    </cfRule>
  </conditionalFormatting>
  <conditionalFormatting sqref="F8">
    <cfRule type="expression" priority="156" dxfId="4" stopIfTrue="1">
      <formula>ISBLANK(O8)</formula>
    </cfRule>
    <cfRule type="cellIs" priority="160" dxfId="3" operator="greaterThan" stopIfTrue="1">
      <formula>137</formula>
    </cfRule>
  </conditionalFormatting>
  <conditionalFormatting sqref="C8:D8 D9:D12">
    <cfRule type="cellIs" priority="161" dxfId="2" operator="greaterThan" stopIfTrue="1">
      <formula>57</formula>
    </cfRule>
  </conditionalFormatting>
  <conditionalFormatting sqref="AA10:AM10">
    <cfRule type="cellIs" priority="146" dxfId="6" operator="greaterThan" stopIfTrue="1">
      <formula>0</formula>
    </cfRule>
  </conditionalFormatting>
  <conditionalFormatting sqref="B10">
    <cfRule type="cellIs" priority="147" dxfId="2" operator="greaterThan" stopIfTrue="1">
      <formula>44</formula>
    </cfRule>
  </conditionalFormatting>
  <conditionalFormatting sqref="F10">
    <cfRule type="expression" priority="144" dxfId="4" stopIfTrue="1">
      <formula>ISBLANK(O10)</formula>
    </cfRule>
    <cfRule type="cellIs" priority="148" dxfId="3" operator="greaterThan" stopIfTrue="1">
      <formula>137</formula>
    </cfRule>
  </conditionalFormatting>
  <conditionalFormatting sqref="C10">
    <cfRule type="cellIs" priority="149" dxfId="2" operator="greaterThan" stopIfTrue="1">
      <formula>57</formula>
    </cfRule>
  </conditionalFormatting>
  <conditionalFormatting sqref="AN10 AP8:AP12">
    <cfRule type="cellIs" priority="336" dxfId="0" operator="equal" stopIfTrue="1">
      <formula>'TRAIN MATRIX'!#REF!</formula>
    </cfRule>
  </conditionalFormatting>
  <conditionalFormatting sqref="AA11:AM12">
    <cfRule type="cellIs" priority="83" dxfId="6" operator="greaterThan" stopIfTrue="1">
      <formula>0</formula>
    </cfRule>
  </conditionalFormatting>
  <conditionalFormatting sqref="B11:B12">
    <cfRule type="cellIs" priority="84" dxfId="2" operator="greaterThan" stopIfTrue="1">
      <formula>44</formula>
    </cfRule>
  </conditionalFormatting>
  <conditionalFormatting sqref="C11:C12">
    <cfRule type="cellIs" priority="86" dxfId="2" operator="greaterThan" stopIfTrue="1">
      <formula>57</formula>
    </cfRule>
  </conditionalFormatting>
  <conditionalFormatting sqref="AN11:AN12">
    <cfRule type="cellIs" priority="88" dxfId="0" operator="equal" stopIfTrue="1">
      <formula>'TRAIN MATRIX'!#REF!</formula>
    </cfRule>
  </conditionalFormatting>
  <conditionalFormatting sqref="Z13:AM13">
    <cfRule type="cellIs" priority="2" dxfId="6" operator="greaterThan" stopIfTrue="1">
      <formula>0</formula>
    </cfRule>
  </conditionalFormatting>
  <conditionalFormatting sqref="B13">
    <cfRule type="cellIs" priority="3" dxfId="2" operator="greaterThan" stopIfTrue="1">
      <formula>44</formula>
    </cfRule>
  </conditionalFormatting>
  <conditionalFormatting sqref="F13">
    <cfRule type="expression" priority="1" dxfId="4" stopIfTrue="1">
      <formula>ISBLANK(O13)</formula>
    </cfRule>
    <cfRule type="cellIs" priority="4" dxfId="3" operator="greaterThan" stopIfTrue="1">
      <formula>137</formula>
    </cfRule>
  </conditionalFormatting>
  <conditionalFormatting sqref="C13:D13">
    <cfRule type="cellIs" priority="5" dxfId="2" operator="greaterThan" stopIfTrue="1">
      <formula>57</formula>
    </cfRule>
  </conditionalFormatting>
  <conditionalFormatting sqref="AN13 AP13">
    <cfRule type="cellIs" priority="6" dxfId="0" operator="equal" stopIfTrue="1">
      <formula>'TRAIN MATRIX'!#REF!</formula>
    </cfRule>
  </conditionalFormatting>
  <conditionalFormatting sqref="AQ13:AS13">
    <cfRule type="cellIs" priority="7" dxfId="0" operator="equal" stopIfTrue="1">
      <formula>'TRAIN MATRIX'!#REF!</formula>
    </cfRule>
  </conditionalFormatting>
  <dataValidations count="2">
    <dataValidation type="list" allowBlank="1" showInputMessage="1" showErrorMessage="1" sqref="AT7">
      <formula1>"PROVISIONAL,ACTUAL"</formula1>
    </dataValidation>
    <dataValidation type="list" allowBlank="1" showInputMessage="1" showErrorMessage="1" sqref="AU6:AV6">
      <formula1>"REQUESTED TIME,ACTUAL TIME"</formula1>
    </dataValidation>
  </dataValidations>
  <printOptions/>
  <pageMargins left="0.4724409448818898" right="0.4330708661417323" top="0.5118110236220472" bottom="0.5118110236220472" header="0.5118110236220472" footer="0.5118110236220472"/>
  <pageSetup fitToHeight="1" fitToWidth="1" horizontalDpi="600" verticalDpi="600" orientation="landscape" paperSize="8" scale="5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AW34"/>
  <sheetViews>
    <sheetView zoomScale="55" zoomScaleNormal="55" zoomScalePageLayoutView="0" workbookViewId="0" topLeftCell="A1">
      <selection activeCell="F7" sqref="F7:R7"/>
    </sheetView>
  </sheetViews>
  <sheetFormatPr defaultColWidth="9.140625" defaultRowHeight="12.75"/>
  <cols>
    <col min="1" max="1" width="2.421875" style="13" customWidth="1"/>
    <col min="2" max="3" width="4.57421875" style="1" customWidth="1"/>
    <col min="4" max="4" width="12.140625" style="1" customWidth="1"/>
    <col min="5" max="5" width="7.57421875" style="1" customWidth="1"/>
    <col min="6" max="6" width="5.00390625" style="1" customWidth="1"/>
    <col min="7" max="8" width="4.140625" style="1" customWidth="1"/>
    <col min="9" max="9" width="3.7109375" style="1" customWidth="1"/>
    <col min="10" max="10" width="4.28125" style="1" customWidth="1"/>
    <col min="11" max="11" width="3.7109375" style="1" customWidth="1"/>
    <col min="12" max="12" width="4.140625" style="1" customWidth="1"/>
    <col min="13" max="13" width="5.00390625" style="1" customWidth="1"/>
    <col min="14" max="14" width="5.140625" style="1" customWidth="1"/>
    <col min="15" max="15" width="5.57421875" style="1" bestFit="1" customWidth="1"/>
    <col min="16" max="16" width="3.8515625" style="1" customWidth="1"/>
    <col min="17" max="17" width="4.421875" style="1" bestFit="1" customWidth="1"/>
    <col min="18" max="18" width="4.28125" style="1" bestFit="1" customWidth="1"/>
    <col min="19" max="19" width="3.57421875" style="1" bestFit="1" customWidth="1"/>
    <col min="20" max="20" width="4.140625" style="1" customWidth="1"/>
    <col min="21" max="21" width="15.8515625" style="1" customWidth="1"/>
    <col min="22" max="22" width="59.8515625" style="1" customWidth="1"/>
    <col min="23" max="23" width="15.57421875" style="3" customWidth="1"/>
    <col min="24" max="33" width="4.00390625" style="3" customWidth="1"/>
    <col min="34" max="36" width="4.00390625" style="1" customWidth="1"/>
    <col min="37" max="37" width="4.00390625" style="3" customWidth="1"/>
    <col min="38" max="38" width="5.8515625" style="3" customWidth="1"/>
    <col min="39" max="39" width="6.7109375" style="3" customWidth="1"/>
    <col min="40" max="40" width="6.421875" style="3" customWidth="1"/>
    <col min="41" max="41" width="6.8515625" style="3" customWidth="1"/>
    <col min="42" max="42" width="7.7109375" style="3" customWidth="1"/>
    <col min="43" max="43" width="6.7109375" style="3" customWidth="1"/>
    <col min="44" max="44" width="7.140625" style="1" customWidth="1"/>
    <col min="45" max="45" width="15.421875" style="1" customWidth="1"/>
    <col min="46" max="46" width="18.421875" style="1" customWidth="1"/>
    <col min="47" max="47" width="16.8515625" style="1" customWidth="1"/>
    <col min="48" max="48" width="8.421875" style="1" customWidth="1"/>
    <col min="49" max="49" width="8.140625" style="1" customWidth="1"/>
    <col min="50" max="16384" width="9.140625" style="13" customWidth="1"/>
  </cols>
  <sheetData>
    <row r="1" spans="2:49" ht="34.5" customHeight="1" thickBot="1">
      <c r="B1" s="241"/>
      <c r="C1" s="241"/>
      <c r="D1" s="241"/>
      <c r="E1" s="241"/>
      <c r="F1" s="241"/>
      <c r="G1" s="241"/>
      <c r="H1" s="241"/>
      <c r="I1" s="241"/>
      <c r="J1" s="241"/>
      <c r="K1" s="241"/>
      <c r="L1" s="241"/>
      <c r="M1" s="241"/>
      <c r="N1" s="241"/>
      <c r="O1" s="241"/>
      <c r="P1" s="241"/>
      <c r="Q1" s="241"/>
      <c r="R1" s="241"/>
      <c r="S1" s="312" t="s">
        <v>43</v>
      </c>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05"/>
      <c r="AU1" s="305"/>
      <c r="AV1" s="305"/>
      <c r="AW1" s="305"/>
    </row>
    <row r="2" spans="2:49" s="14" customFormat="1" ht="18" customHeight="1" thickTop="1">
      <c r="B2" s="241"/>
      <c r="C2" s="241"/>
      <c r="D2" s="241"/>
      <c r="E2" s="241"/>
      <c r="F2" s="241"/>
      <c r="G2" s="241"/>
      <c r="H2" s="241"/>
      <c r="I2" s="241"/>
      <c r="J2" s="241"/>
      <c r="K2" s="241"/>
      <c r="L2" s="241"/>
      <c r="M2" s="241"/>
      <c r="N2" s="241"/>
      <c r="O2" s="241"/>
      <c r="P2" s="241"/>
      <c r="Q2" s="241"/>
      <c r="R2" s="241"/>
      <c r="S2" s="306" t="s">
        <v>30</v>
      </c>
      <c r="T2" s="307"/>
      <c r="U2" s="307"/>
      <c r="V2" s="44" t="str">
        <f>'TRAIN MATRIX'!X2</f>
        <v>Week 1 Easter 2021 01/04/21 - 06/04/21</v>
      </c>
      <c r="W2" s="18" t="s">
        <v>25</v>
      </c>
      <c r="X2" s="308">
        <f>'TRAIN MATRIX'!AS2</f>
        <v>0</v>
      </c>
      <c r="Y2" s="279"/>
      <c r="Z2" s="279"/>
      <c r="AA2" s="279"/>
      <c r="AB2" s="279"/>
      <c r="AC2" s="280"/>
      <c r="AD2" s="309" t="s">
        <v>32</v>
      </c>
      <c r="AE2" s="310"/>
      <c r="AF2" s="310"/>
      <c r="AG2" s="310"/>
      <c r="AH2" s="311"/>
      <c r="AI2" s="308" t="str">
        <f>'TRAIN MATRIX'!Z2</f>
        <v>Jacob Dixon </v>
      </c>
      <c r="AJ2" s="279"/>
      <c r="AK2" s="279"/>
      <c r="AL2" s="279"/>
      <c r="AM2" s="279"/>
      <c r="AN2" s="279"/>
      <c r="AO2" s="279"/>
      <c r="AP2" s="279"/>
      <c r="AQ2" s="279"/>
      <c r="AR2" s="279"/>
      <c r="AS2" s="313"/>
      <c r="AT2" s="305"/>
      <c r="AU2" s="305"/>
      <c r="AV2" s="305"/>
      <c r="AW2" s="305"/>
    </row>
    <row r="3" spans="2:49" s="14" customFormat="1" ht="18" customHeight="1">
      <c r="B3" s="241"/>
      <c r="C3" s="241"/>
      <c r="D3" s="241"/>
      <c r="E3" s="241"/>
      <c r="F3" s="241"/>
      <c r="G3" s="241"/>
      <c r="H3" s="241"/>
      <c r="I3" s="241"/>
      <c r="J3" s="241"/>
      <c r="K3" s="241"/>
      <c r="L3" s="241"/>
      <c r="M3" s="241"/>
      <c r="N3" s="241"/>
      <c r="O3" s="241"/>
      <c r="P3" s="241"/>
      <c r="Q3" s="241"/>
      <c r="R3" s="241"/>
      <c r="S3" s="314" t="s">
        <v>31</v>
      </c>
      <c r="T3" s="315"/>
      <c r="U3" s="315"/>
      <c r="V3" s="5" t="e">
        <f>'TRAIN MATRIX'!#REF!</f>
        <v>#REF!</v>
      </c>
      <c r="W3" s="4" t="s">
        <v>27</v>
      </c>
      <c r="X3" s="316" t="e">
        <f>'TRAIN MATRIX'!#REF!</f>
        <v>#REF!</v>
      </c>
      <c r="Y3" s="316"/>
      <c r="Z3" s="316"/>
      <c r="AA3" s="316"/>
      <c r="AB3" s="316"/>
      <c r="AC3" s="316"/>
      <c r="AD3" s="316"/>
      <c r="AE3" s="316"/>
      <c r="AF3" s="316"/>
      <c r="AG3" s="316"/>
      <c r="AH3" s="316"/>
      <c r="AI3" s="316"/>
      <c r="AJ3" s="316"/>
      <c r="AK3" s="316"/>
      <c r="AL3" s="316"/>
      <c r="AM3" s="316"/>
      <c r="AN3" s="316"/>
      <c r="AO3" s="316"/>
      <c r="AP3" s="316"/>
      <c r="AQ3" s="316"/>
      <c r="AR3" s="316"/>
      <c r="AS3" s="317"/>
      <c r="AT3" s="305"/>
      <c r="AU3" s="305"/>
      <c r="AV3" s="305"/>
      <c r="AW3" s="305"/>
    </row>
    <row r="4" spans="2:49" s="14" customFormat="1" ht="18" customHeight="1" thickBot="1">
      <c r="B4" s="241"/>
      <c r="C4" s="241"/>
      <c r="D4" s="241"/>
      <c r="E4" s="241"/>
      <c r="F4" s="241"/>
      <c r="G4" s="241"/>
      <c r="H4" s="241"/>
      <c r="I4" s="241"/>
      <c r="J4" s="241"/>
      <c r="K4" s="241"/>
      <c r="L4" s="241"/>
      <c r="M4" s="241"/>
      <c r="N4" s="241"/>
      <c r="O4" s="241"/>
      <c r="P4" s="241"/>
      <c r="Q4" s="241"/>
      <c r="R4" s="241"/>
      <c r="S4" s="318" t="s">
        <v>31</v>
      </c>
      <c r="T4" s="319"/>
      <c r="U4" s="319"/>
      <c r="V4" s="20">
        <f>'TRAIN MATRIX'!X4</f>
        <v>0</v>
      </c>
      <c r="W4" s="19" t="s">
        <v>27</v>
      </c>
      <c r="X4" s="303">
        <f>'TRAIN MATRIX'!Z4</f>
        <v>0</v>
      </c>
      <c r="Y4" s="303"/>
      <c r="Z4" s="303"/>
      <c r="AA4" s="303"/>
      <c r="AB4" s="303"/>
      <c r="AC4" s="303"/>
      <c r="AD4" s="303"/>
      <c r="AE4" s="303"/>
      <c r="AF4" s="303"/>
      <c r="AG4" s="303"/>
      <c r="AH4" s="303"/>
      <c r="AI4" s="303"/>
      <c r="AJ4" s="303"/>
      <c r="AK4" s="303"/>
      <c r="AL4" s="303"/>
      <c r="AM4" s="303"/>
      <c r="AN4" s="303"/>
      <c r="AO4" s="303"/>
      <c r="AP4" s="303"/>
      <c r="AQ4" s="303"/>
      <c r="AR4" s="303"/>
      <c r="AS4" s="304"/>
      <c r="AT4" s="305"/>
      <c r="AU4" s="305"/>
      <c r="AV4" s="305"/>
      <c r="AW4" s="305"/>
    </row>
    <row r="5" spans="2:49" s="15" customFormat="1" ht="30" customHeight="1" thickBot="1" thickTop="1">
      <c r="B5" s="2"/>
      <c r="C5" s="2"/>
      <c r="D5" s="2"/>
      <c r="E5" s="2"/>
      <c r="F5" s="2"/>
      <c r="G5" s="21"/>
      <c r="H5" s="21"/>
      <c r="I5" s="21"/>
      <c r="J5" s="21"/>
      <c r="K5" s="2"/>
      <c r="L5" s="22"/>
      <c r="M5" s="22"/>
      <c r="N5" s="22"/>
      <c r="O5" s="22"/>
      <c r="P5" s="22"/>
      <c r="Q5" s="22"/>
      <c r="R5" s="22"/>
      <c r="S5" s="218"/>
      <c r="T5" s="218"/>
      <c r="U5" s="218"/>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
      <c r="AU5" s="23"/>
      <c r="AV5" s="23"/>
      <c r="AW5" s="23"/>
    </row>
    <row r="6" spans="2:49" s="6" customFormat="1" ht="69.75" customHeight="1" thickTop="1">
      <c r="B6" s="300" t="str">
        <f>" I acknowledge receipt of the Train Matrix for Week "&amp;V2&amp;" revision "&amp;X2&amp;" and confirm that the arrangements are acceptable in principle, and can be resourced subject to the following comments:"</f>
        <v> I acknowledge receipt of the Train Matrix for Week Week 1 Easter 2021 01/04/21 - 06/04/21 revision 0 and confirm that the arrangements are acceptable in principle, and can be resourced subject to the following comments:</v>
      </c>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2"/>
    </row>
    <row r="7" spans="2:49" s="7" customFormat="1" ht="134.25" customHeight="1">
      <c r="B7" s="285" t="s">
        <v>44</v>
      </c>
      <c r="C7" s="286"/>
      <c r="D7" s="286"/>
      <c r="E7" s="286"/>
      <c r="F7" s="289"/>
      <c r="G7" s="290"/>
      <c r="H7" s="290"/>
      <c r="I7" s="290"/>
      <c r="J7" s="290"/>
      <c r="K7" s="290"/>
      <c r="L7" s="290"/>
      <c r="M7" s="290"/>
      <c r="N7" s="290"/>
      <c r="O7" s="290"/>
      <c r="P7" s="290"/>
      <c r="Q7" s="290"/>
      <c r="R7" s="295"/>
      <c r="S7" s="292" t="s">
        <v>46</v>
      </c>
      <c r="T7" s="293"/>
      <c r="U7" s="294"/>
      <c r="V7" s="45"/>
      <c r="W7" s="292" t="s">
        <v>45</v>
      </c>
      <c r="X7" s="293"/>
      <c r="Y7" s="293"/>
      <c r="Z7" s="293"/>
      <c r="AA7" s="293"/>
      <c r="AB7" s="293"/>
      <c r="AC7" s="294"/>
      <c r="AD7" s="289"/>
      <c r="AE7" s="290"/>
      <c r="AF7" s="290"/>
      <c r="AG7" s="290"/>
      <c r="AH7" s="290"/>
      <c r="AI7" s="290"/>
      <c r="AJ7" s="290"/>
      <c r="AK7" s="290"/>
      <c r="AL7" s="290"/>
      <c r="AM7" s="290"/>
      <c r="AN7" s="290"/>
      <c r="AO7" s="290"/>
      <c r="AP7" s="290"/>
      <c r="AQ7" s="290"/>
      <c r="AR7" s="290"/>
      <c r="AS7" s="295"/>
      <c r="AT7" s="46" t="s">
        <v>47</v>
      </c>
      <c r="AU7" s="289"/>
      <c r="AV7" s="290"/>
      <c r="AW7" s="291"/>
    </row>
    <row r="8" spans="2:49" s="7" customFormat="1" ht="118.5" customHeight="1">
      <c r="B8" s="285" t="s">
        <v>48</v>
      </c>
      <c r="C8" s="286"/>
      <c r="D8" s="286"/>
      <c r="E8" s="286"/>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8"/>
    </row>
    <row r="9" spans="2:49" s="7" customFormat="1" ht="118.5" customHeight="1">
      <c r="B9" s="285" t="s">
        <v>49</v>
      </c>
      <c r="C9" s="286"/>
      <c r="D9" s="286"/>
      <c r="E9" s="286"/>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8"/>
    </row>
    <row r="10" spans="2:49" s="7" customFormat="1" ht="118.5" customHeight="1">
      <c r="B10" s="285" t="s">
        <v>50</v>
      </c>
      <c r="C10" s="286"/>
      <c r="D10" s="286"/>
      <c r="E10" s="286"/>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8"/>
    </row>
    <row r="11" spans="2:49" s="7" customFormat="1" ht="118.5" customHeight="1">
      <c r="B11" s="285" t="s">
        <v>51</v>
      </c>
      <c r="C11" s="286"/>
      <c r="D11" s="286"/>
      <c r="E11" s="286"/>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8"/>
    </row>
    <row r="12" spans="2:49" s="7" customFormat="1" ht="118.5" customHeight="1">
      <c r="B12" s="285" t="s">
        <v>52</v>
      </c>
      <c r="C12" s="286"/>
      <c r="D12" s="286"/>
      <c r="E12" s="286"/>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8"/>
    </row>
    <row r="13" spans="2:49" s="7" customFormat="1" ht="118.5" customHeight="1">
      <c r="B13" s="285" t="s">
        <v>53</v>
      </c>
      <c r="C13" s="286"/>
      <c r="D13" s="286"/>
      <c r="E13" s="286"/>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8"/>
    </row>
    <row r="14" spans="2:49" s="7" customFormat="1" ht="118.5" customHeight="1">
      <c r="B14" s="285" t="s">
        <v>54</v>
      </c>
      <c r="C14" s="286"/>
      <c r="D14" s="286"/>
      <c r="E14" s="286"/>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8"/>
    </row>
    <row r="15" spans="2:49" s="7" customFormat="1" ht="118.5" customHeight="1" thickBot="1">
      <c r="B15" s="296" t="s">
        <v>55</v>
      </c>
      <c r="C15" s="297"/>
      <c r="D15" s="297"/>
      <c r="E15" s="297"/>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298"/>
      <c r="AL15" s="298"/>
      <c r="AM15" s="298"/>
      <c r="AN15" s="298"/>
      <c r="AO15" s="298"/>
      <c r="AP15" s="298"/>
      <c r="AQ15" s="298"/>
      <c r="AR15" s="298"/>
      <c r="AS15" s="298"/>
      <c r="AT15" s="298"/>
      <c r="AU15" s="298"/>
      <c r="AV15" s="298"/>
      <c r="AW15" s="299"/>
    </row>
    <row r="16" ht="13.5" thickTop="1"/>
    <row r="28" spans="22:43" ht="12.75">
      <c r="V28" s="3"/>
      <c r="AF28" s="1"/>
      <c r="AG28" s="1"/>
      <c r="AH28" s="3"/>
      <c r="AI28" s="3"/>
      <c r="AJ28" s="3"/>
      <c r="AQ28" s="1"/>
    </row>
    <row r="29" spans="22:43" ht="12.75">
      <c r="V29" s="3"/>
      <c r="AF29" s="1"/>
      <c r="AG29" s="1"/>
      <c r="AH29" s="3"/>
      <c r="AI29" s="3"/>
      <c r="AJ29" s="3"/>
      <c r="AQ29" s="1"/>
    </row>
    <row r="30" spans="22:43" ht="12.75">
      <c r="V30" s="3"/>
      <c r="AF30" s="1"/>
      <c r="AG30" s="1"/>
      <c r="AH30" s="3"/>
      <c r="AI30" s="3"/>
      <c r="AJ30" s="3"/>
      <c r="AQ30" s="1"/>
    </row>
    <row r="31" spans="22:43" ht="12.75">
      <c r="V31" s="3"/>
      <c r="AF31" s="1"/>
      <c r="AG31" s="1"/>
      <c r="AH31" s="3"/>
      <c r="AI31" s="3"/>
      <c r="AJ31" s="3"/>
      <c r="AQ31" s="1"/>
    </row>
    <row r="32" spans="22:43" ht="12.75">
      <c r="V32" s="3"/>
      <c r="AF32" s="1"/>
      <c r="AG32" s="1"/>
      <c r="AH32" s="3"/>
      <c r="AI32" s="3"/>
      <c r="AJ32" s="3"/>
      <c r="AQ32" s="1"/>
    </row>
    <row r="33" spans="22:43" ht="12.75">
      <c r="V33" s="3"/>
      <c r="AF33" s="1"/>
      <c r="AG33" s="1"/>
      <c r="AH33" s="3"/>
      <c r="AI33" s="3"/>
      <c r="AJ33" s="3"/>
      <c r="AQ33" s="1"/>
    </row>
    <row r="34" spans="22:43" ht="12.75">
      <c r="V34" s="3"/>
      <c r="AF34" s="1"/>
      <c r="AG34" s="1"/>
      <c r="AH34" s="3"/>
      <c r="AI34" s="3"/>
      <c r="AJ34" s="3"/>
      <c r="AQ34" s="1"/>
    </row>
  </sheetData>
  <sheetProtection/>
  <mergeCells count="36">
    <mergeCell ref="B1:R4"/>
    <mergeCell ref="S1:AS1"/>
    <mergeCell ref="AI2:AS2"/>
    <mergeCell ref="S3:U3"/>
    <mergeCell ref="X3:AS3"/>
    <mergeCell ref="S4:U4"/>
    <mergeCell ref="S5:U5"/>
    <mergeCell ref="V5:AS5"/>
    <mergeCell ref="B6:AW6"/>
    <mergeCell ref="X4:AS4"/>
    <mergeCell ref="F7:R7"/>
    <mergeCell ref="S7:U7"/>
    <mergeCell ref="AT1:AW4"/>
    <mergeCell ref="S2:U2"/>
    <mergeCell ref="X2:AC2"/>
    <mergeCell ref="AD2:AH2"/>
    <mergeCell ref="B15:E15"/>
    <mergeCell ref="F15:AW15"/>
    <mergeCell ref="B10:E10"/>
    <mergeCell ref="F10:AW10"/>
    <mergeCell ref="B12:E12"/>
    <mergeCell ref="F12:AW12"/>
    <mergeCell ref="B11:E11"/>
    <mergeCell ref="F11:AW11"/>
    <mergeCell ref="B14:E14"/>
    <mergeCell ref="F14:AW14"/>
    <mergeCell ref="B13:E13"/>
    <mergeCell ref="F13:AW13"/>
    <mergeCell ref="B7:E7"/>
    <mergeCell ref="B8:E8"/>
    <mergeCell ref="F8:AW8"/>
    <mergeCell ref="AU7:AW7"/>
    <mergeCell ref="B9:E9"/>
    <mergeCell ref="F9:AW9"/>
    <mergeCell ref="W7:AC7"/>
    <mergeCell ref="AD7:AS7"/>
  </mergeCells>
  <printOptions/>
  <pageMargins left="0.7086614173228347" right="0.7086614173228347" top="0.7480314960629921" bottom="0.7480314960629921" header="0.31496062992125984" footer="0.31496062992125984"/>
  <pageSetup fitToHeight="1" fitToWidth="1" horizontalDpi="1200" verticalDpi="1200" orientation="landscape" paperSize="9"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Hurt Graham</cp:lastModifiedBy>
  <cp:lastPrinted>2019-11-06T14:55:28Z</cp:lastPrinted>
  <dcterms:created xsi:type="dcterms:W3CDTF">1996-10-14T23:33:28Z</dcterms:created>
  <dcterms:modified xsi:type="dcterms:W3CDTF">2021-04-21T07:51:14Z</dcterms:modified>
  <cp:category/>
  <cp:version/>
  <cp:contentType/>
  <cp:contentStatus/>
</cp:coreProperties>
</file>